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36" yWindow="36" windowWidth="11292" windowHeight="6240"/>
  </bookViews>
  <sheets>
    <sheet name="čerpání rozpočtu celkového" sheetId="5" r:id="rId1"/>
    <sheet name="čerpání dílčích rozpočtů" sheetId="6" r:id="rId2"/>
    <sheet name="dílčí obecní rozpočty " sheetId="7" r:id="rId3"/>
  </sheets>
  <calcPr calcId="125725"/>
</workbook>
</file>

<file path=xl/calcChain.xml><?xml version="1.0" encoding="utf-8"?>
<calcChain xmlns="http://schemas.openxmlformats.org/spreadsheetml/2006/main">
  <c r="D12" i="5"/>
  <c r="C12"/>
  <c r="F104" i="6"/>
  <c r="E104"/>
  <c r="D104"/>
  <c r="C104"/>
  <c r="F98"/>
  <c r="E98"/>
  <c r="D98"/>
  <c r="C98"/>
  <c r="D25" i="5"/>
  <c r="E25"/>
  <c r="F25"/>
  <c r="E15"/>
  <c r="C23"/>
  <c r="C14"/>
  <c r="C13"/>
  <c r="D9"/>
  <c r="E9"/>
  <c r="F9"/>
  <c r="D7"/>
  <c r="D6"/>
  <c r="E6"/>
  <c r="F6"/>
  <c r="C8"/>
  <c r="C7"/>
  <c r="C9"/>
  <c r="F13" i="6"/>
  <c r="F13" i="5" s="1"/>
  <c r="F14" i="6"/>
  <c r="F14" i="5" s="1"/>
  <c r="F15" i="6"/>
  <c r="F15" i="5" s="1"/>
  <c r="F16" i="6"/>
  <c r="F16" i="5" s="1"/>
  <c r="F17" i="6"/>
  <c r="F17" i="5" s="1"/>
  <c r="F18" i="6"/>
  <c r="F18" i="5" s="1"/>
  <c r="F19" i="6"/>
  <c r="F19" i="5" s="1"/>
  <c r="F20" i="6"/>
  <c r="F20" i="5" s="1"/>
  <c r="F21" i="6"/>
  <c r="F21" i="5" s="1"/>
  <c r="F22" i="6"/>
  <c r="F22" i="5" s="1"/>
  <c r="F23" i="6"/>
  <c r="F23" i="5" s="1"/>
  <c r="F24" i="6"/>
  <c r="F24" i="5" s="1"/>
  <c r="F25" i="6"/>
  <c r="F26"/>
  <c r="F26" i="5" s="1"/>
  <c r="F12" i="6"/>
  <c r="F12" i="5" s="1"/>
  <c r="F7" i="6"/>
  <c r="F7" i="5" s="1"/>
  <c r="F8" i="6"/>
  <c r="F8" i="5" s="1"/>
  <c r="F9" i="6"/>
  <c r="F10"/>
  <c r="F10" i="5" s="1"/>
  <c r="F6" i="6"/>
  <c r="E13"/>
  <c r="E13" i="5" s="1"/>
  <c r="E14" i="6"/>
  <c r="E14" i="5" s="1"/>
  <c r="E15" i="6"/>
  <c r="E16"/>
  <c r="E16" i="5" s="1"/>
  <c r="E17" i="6"/>
  <c r="E17" i="5" s="1"/>
  <c r="E18" i="6"/>
  <c r="E18" i="5" s="1"/>
  <c r="E19" i="6"/>
  <c r="E19" i="5" s="1"/>
  <c r="E20" i="6"/>
  <c r="E20" i="5" s="1"/>
  <c r="E21" i="6"/>
  <c r="E21" i="5" s="1"/>
  <c r="E22" i="6"/>
  <c r="E22" i="5" s="1"/>
  <c r="E23" i="6"/>
  <c r="E23" i="5" s="1"/>
  <c r="E24" i="6"/>
  <c r="E24" i="5" s="1"/>
  <c r="E25" i="6"/>
  <c r="E26"/>
  <c r="E26" i="5" s="1"/>
  <c r="E12" i="6"/>
  <c r="E12" i="5" s="1"/>
  <c r="E7" i="6"/>
  <c r="E7" i="5" s="1"/>
  <c r="E8" i="6"/>
  <c r="E8" i="5" s="1"/>
  <c r="E9" i="6"/>
  <c r="E10"/>
  <c r="E10" i="5" s="1"/>
  <c r="E6" i="6"/>
  <c r="D13"/>
  <c r="D13" i="5" s="1"/>
  <c r="D14" i="6"/>
  <c r="D14" i="5" s="1"/>
  <c r="D15" i="6"/>
  <c r="D15" i="5" s="1"/>
  <c r="D16" i="6"/>
  <c r="D16" i="5" s="1"/>
  <c r="D17" i="6"/>
  <c r="D17" i="5" s="1"/>
  <c r="D18" i="6"/>
  <c r="D18" i="5" s="1"/>
  <c r="D19" i="6"/>
  <c r="D19" i="5" s="1"/>
  <c r="D20" i="6"/>
  <c r="D20" i="5" s="1"/>
  <c r="D21" i="6"/>
  <c r="D21" i="5" s="1"/>
  <c r="D22" i="6"/>
  <c r="D22" i="5" s="1"/>
  <c r="D23" i="6"/>
  <c r="D23" i="5" s="1"/>
  <c r="D24" i="6"/>
  <c r="D24" i="5" s="1"/>
  <c r="D25" i="6"/>
  <c r="D26"/>
  <c r="D26" i="5" s="1"/>
  <c r="D12" i="6"/>
  <c r="D7"/>
  <c r="D8"/>
  <c r="D8" i="5" s="1"/>
  <c r="D9" i="6"/>
  <c r="D10"/>
  <c r="D10" i="5" s="1"/>
  <c r="D6" i="6"/>
  <c r="C13"/>
  <c r="C14"/>
  <c r="C15"/>
  <c r="C15" i="5" s="1"/>
  <c r="C16" i="6"/>
  <c r="C16" i="5" s="1"/>
  <c r="C17" i="6"/>
  <c r="C17" i="5" s="1"/>
  <c r="C18" i="6"/>
  <c r="C18" i="5" s="1"/>
  <c r="C19" i="6"/>
  <c r="C19" i="5" s="1"/>
  <c r="C20" i="6"/>
  <c r="C20" i="5" s="1"/>
  <c r="C21" i="6"/>
  <c r="C21" i="5" s="1"/>
  <c r="C22" i="6"/>
  <c r="C22" i="5" s="1"/>
  <c r="C23" i="6"/>
  <c r="C24"/>
  <c r="C24" i="5" s="1"/>
  <c r="C25" i="6"/>
  <c r="C25" i="5" s="1"/>
  <c r="C26" i="6"/>
  <c r="C26" i="5" s="1"/>
  <c r="C12" i="6"/>
  <c r="C10"/>
  <c r="C10" i="5" s="1"/>
  <c r="C9" i="6"/>
  <c r="C6"/>
  <c r="C6" i="5" s="1"/>
  <c r="F75" i="7"/>
  <c r="E75"/>
  <c r="D75"/>
  <c r="C75"/>
  <c r="F69"/>
  <c r="E69"/>
  <c r="D69"/>
  <c r="C69"/>
  <c r="F40"/>
  <c r="E40"/>
  <c r="D40"/>
  <c r="C40"/>
  <c r="F34"/>
  <c r="E34"/>
  <c r="D34"/>
  <c r="C34"/>
  <c r="F12"/>
  <c r="E12"/>
  <c r="D12"/>
  <c r="C12"/>
  <c r="F6"/>
  <c r="E6"/>
  <c r="D6"/>
  <c r="C6"/>
  <c r="F59" i="6"/>
  <c r="F65"/>
  <c r="F5" i="5" l="1"/>
  <c r="E5"/>
  <c r="D11"/>
  <c r="E11"/>
  <c r="F11"/>
  <c r="C11"/>
  <c r="D5"/>
  <c r="C5"/>
  <c r="F80" i="6"/>
  <c r="D80"/>
  <c r="C80"/>
  <c r="F74"/>
  <c r="E74"/>
  <c r="D74"/>
  <c r="C74"/>
  <c r="F40"/>
  <c r="F34"/>
  <c r="F11"/>
  <c r="E80" l="1"/>
  <c r="F5"/>
  <c r="D59" l="1"/>
  <c r="D34"/>
  <c r="C65"/>
  <c r="C59"/>
  <c r="C40"/>
  <c r="C34"/>
  <c r="E34" l="1"/>
  <c r="E59"/>
  <c r="D65"/>
  <c r="D40"/>
  <c r="D5"/>
  <c r="C5"/>
  <c r="E65"/>
  <c r="E40"/>
  <c r="C11"/>
  <c r="D11" l="1"/>
  <c r="E5"/>
  <c r="E11" l="1"/>
</calcChain>
</file>

<file path=xl/sharedStrings.xml><?xml version="1.0" encoding="utf-8"?>
<sst xmlns="http://schemas.openxmlformats.org/spreadsheetml/2006/main" count="369" uniqueCount="57">
  <si>
    <t>Položka</t>
  </si>
  <si>
    <t>Účet</t>
  </si>
  <si>
    <t>Cestovné</t>
  </si>
  <si>
    <t>Ostatní služby</t>
  </si>
  <si>
    <t>Odpisy</t>
  </si>
  <si>
    <t>Opravy a udržování</t>
  </si>
  <si>
    <t>Mzdové náklady</t>
  </si>
  <si>
    <t>648.10</t>
  </si>
  <si>
    <t>672.10</t>
  </si>
  <si>
    <t>Jiné pokuty a penále</t>
  </si>
  <si>
    <t>672.11</t>
  </si>
  <si>
    <t>672.</t>
  </si>
  <si>
    <t>558.</t>
  </si>
  <si>
    <t>518.</t>
  </si>
  <si>
    <t>524.</t>
  </si>
  <si>
    <t>Jiné sociální náklady</t>
  </si>
  <si>
    <t>Ostatní výnosy</t>
  </si>
  <si>
    <t>Výnosy celkem</t>
  </si>
  <si>
    <t>Příspěvek zřizovatele</t>
  </si>
  <si>
    <t>Ostatní dotace</t>
  </si>
  <si>
    <t>Zapojení fondů do výnosů</t>
  </si>
  <si>
    <t>6.</t>
  </si>
  <si>
    <t>Náklady celkem</t>
  </si>
  <si>
    <t>501.</t>
  </si>
  <si>
    <t>Spotřeba materiálu</t>
  </si>
  <si>
    <t>511.</t>
  </si>
  <si>
    <t>512.</t>
  </si>
  <si>
    <t>521.</t>
  </si>
  <si>
    <t>Zákonné sociální pojištění</t>
  </si>
  <si>
    <t>525.</t>
  </si>
  <si>
    <t>Jiné sociální pojištění</t>
  </si>
  <si>
    <t>527.</t>
  </si>
  <si>
    <t>Zákonné sociální náklady</t>
  </si>
  <si>
    <t>528.</t>
  </si>
  <si>
    <t>551.</t>
  </si>
  <si>
    <t>DKP</t>
  </si>
  <si>
    <t>Provozní dotace státní rozpočet</t>
  </si>
  <si>
    <t>542.</t>
  </si>
  <si>
    <t>569.</t>
  </si>
  <si>
    <t>Ostatní finanční náklady</t>
  </si>
  <si>
    <t>Spotřeba energie</t>
  </si>
  <si>
    <t>Rozpočet na rok 2025</t>
  </si>
  <si>
    <t>Poslední upravený rozpočet na rok 2025</t>
  </si>
  <si>
    <t>502.</t>
  </si>
  <si>
    <t>Náklady z odeps. pohl.</t>
  </si>
  <si>
    <t>557.</t>
  </si>
  <si>
    <t>Návrh rozpočtu na rok 2026 - obec, vč. školného</t>
  </si>
  <si>
    <t>Předpokládaná skutečnost na rok 2025</t>
  </si>
  <si>
    <t>Návrh rozpočtu na rok 2026</t>
  </si>
  <si>
    <t>Návrh rozpočtu na rok 2026 - SR</t>
  </si>
  <si>
    <t>Návrh rozpočtu na rok 2026 - stravné</t>
  </si>
  <si>
    <t>Návrh rozpočtu na rok 2026 - OP JAK</t>
  </si>
  <si>
    <t>Návrh rozpočtu na rok 2026 - obec - elektřina</t>
  </si>
  <si>
    <t>Návrh rozpočtu na rok 2026 - obec - provoz</t>
  </si>
  <si>
    <t>Návrh rozpočtu na rok 2026 - obec - nepedagogové, ONIV</t>
  </si>
  <si>
    <t>Návrh rozpočtu na rok 2026 - celkového</t>
  </si>
  <si>
    <t>Návrh rozpočtu na rok 2026 - dotace Obědy do škol</t>
  </si>
</sst>
</file>

<file path=xl/styles.xml><?xml version="1.0" encoding="utf-8"?>
<styleSheet xmlns="http://schemas.openxmlformats.org/spreadsheetml/2006/main">
  <fonts count="5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5"/>
      <name val="Arial"/>
      <family val="2"/>
      <charset val="238"/>
    </font>
    <font>
      <sz val="15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3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4" fillId="0" borderId="0" xfId="0" applyFont="1"/>
    <xf numFmtId="0" fontId="2" fillId="0" borderId="0" xfId="0" applyFont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4" fontId="2" fillId="0" borderId="10" xfId="0" applyNumberFormat="1" applyFont="1" applyBorder="1"/>
    <xf numFmtId="0" fontId="1" fillId="0" borderId="4" xfId="0" applyFont="1" applyBorder="1"/>
    <xf numFmtId="0" fontId="1" fillId="0" borderId="11" xfId="0" applyFont="1" applyBorder="1"/>
    <xf numFmtId="4" fontId="1" fillId="0" borderId="12" xfId="0" applyNumberFormat="1" applyFont="1" applyBorder="1" applyAlignment="1">
      <alignment horizontal="right"/>
    </xf>
    <xf numFmtId="0" fontId="2" fillId="0" borderId="13" xfId="0" applyFont="1" applyBorder="1"/>
    <xf numFmtId="4" fontId="2" fillId="0" borderId="14" xfId="0" applyNumberFormat="1" applyFont="1" applyBorder="1"/>
    <xf numFmtId="4" fontId="1" fillId="0" borderId="12" xfId="0" applyNumberFormat="1" applyFont="1" applyBorder="1"/>
    <xf numFmtId="4" fontId="2" fillId="0" borderId="15" xfId="0" applyNumberFormat="1" applyFont="1" applyBorder="1"/>
    <xf numFmtId="0" fontId="2" fillId="0" borderId="16" xfId="0" applyFont="1" applyBorder="1"/>
    <xf numFmtId="4" fontId="2" fillId="0" borderId="17" xfId="0" applyNumberFormat="1" applyFont="1" applyBorder="1"/>
    <xf numFmtId="0" fontId="2" fillId="0" borderId="18" xfId="0" applyFont="1" applyBorder="1"/>
    <xf numFmtId="0" fontId="1" fillId="0" borderId="19" xfId="0" applyFont="1" applyBorder="1" applyAlignment="1">
      <alignment horizontal="center" vertical="center" wrapText="1"/>
    </xf>
    <xf numFmtId="0" fontId="2" fillId="0" borderId="0" xfId="0" applyFont="1" applyAlignment="1"/>
    <xf numFmtId="0" fontId="2" fillId="0" borderId="20" xfId="0" applyFont="1" applyBorder="1"/>
    <xf numFmtId="0" fontId="2" fillId="0" borderId="21" xfId="0" applyFont="1" applyBorder="1"/>
    <xf numFmtId="4" fontId="2" fillId="0" borderId="24" xfId="0" applyNumberFormat="1" applyFont="1" applyBorder="1"/>
    <xf numFmtId="4" fontId="1" fillId="0" borderId="25" xfId="0" applyNumberFormat="1" applyFont="1" applyBorder="1"/>
    <xf numFmtId="4" fontId="2" fillId="0" borderId="24" xfId="0" applyNumberFormat="1" applyFont="1" applyFill="1" applyBorder="1"/>
    <xf numFmtId="4" fontId="2" fillId="0" borderId="23" xfId="0" applyNumberFormat="1" applyFont="1" applyFill="1" applyBorder="1"/>
    <xf numFmtId="4" fontId="1" fillId="0" borderId="25" xfId="0" applyNumberFormat="1" applyFont="1" applyBorder="1" applyAlignment="1">
      <alignment horizontal="right"/>
    </xf>
    <xf numFmtId="0" fontId="1" fillId="0" borderId="27" xfId="0" applyFont="1" applyFill="1" applyBorder="1" applyAlignment="1">
      <alignment horizontal="center" vertical="center" wrapText="1"/>
    </xf>
    <xf numFmtId="4" fontId="2" fillId="0" borderId="26" xfId="0" applyNumberFormat="1" applyFont="1" applyFill="1" applyBorder="1"/>
    <xf numFmtId="4" fontId="2" fillId="0" borderId="28" xfId="0" applyNumberFormat="1" applyFont="1" applyFill="1" applyBorder="1"/>
    <xf numFmtId="4" fontId="2" fillId="0" borderId="22" xfId="0" applyNumberFormat="1" applyFont="1" applyFill="1" applyBorder="1"/>
    <xf numFmtId="4" fontId="2" fillId="0" borderId="26" xfId="0" applyNumberFormat="1" applyFont="1" applyBorder="1"/>
    <xf numFmtId="4" fontId="2" fillId="0" borderId="2" xfId="0" applyNumberFormat="1" applyFont="1" applyFill="1" applyBorder="1"/>
    <xf numFmtId="4" fontId="2" fillId="0" borderId="29" xfId="0" applyNumberFormat="1" applyFont="1" applyBorder="1"/>
    <xf numFmtId="0" fontId="3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6"/>
  <sheetViews>
    <sheetView tabSelected="1" workbookViewId="0">
      <selection activeCell="I15" sqref="I15"/>
    </sheetView>
  </sheetViews>
  <sheetFormatPr defaultColWidth="9.109375" defaultRowHeight="13.2"/>
  <cols>
    <col min="1" max="1" width="8.5546875" style="4" customWidth="1"/>
    <col min="2" max="2" width="27.5546875" style="4" bestFit="1" customWidth="1"/>
    <col min="3" max="4" width="12.6640625" style="4" bestFit="1" customWidth="1"/>
    <col min="5" max="5" width="15.6640625" style="4" bestFit="1" customWidth="1"/>
    <col min="6" max="6" width="14.109375" style="4" customWidth="1"/>
    <col min="7" max="16384" width="9.109375" style="4"/>
  </cols>
  <sheetData>
    <row r="1" spans="1:6" s="3" customFormat="1" ht="25.5" customHeight="1">
      <c r="A1" s="38" t="s">
        <v>55</v>
      </c>
      <c r="B1" s="38"/>
      <c r="C1" s="38"/>
      <c r="D1" s="38"/>
      <c r="E1" s="38"/>
      <c r="F1" s="38"/>
    </row>
    <row r="2" spans="1:6">
      <c r="A2" s="23"/>
      <c r="B2" s="23"/>
    </row>
    <row r="3" spans="1:6" ht="13.8" thickBot="1"/>
    <row r="4" spans="1:6" ht="53.4" thickBot="1">
      <c r="A4" s="1" t="s">
        <v>1</v>
      </c>
      <c r="B4" s="2" t="s">
        <v>0</v>
      </c>
      <c r="C4" s="22" t="s">
        <v>41</v>
      </c>
      <c r="D4" s="22" t="s">
        <v>42</v>
      </c>
      <c r="E4" s="22" t="s">
        <v>47</v>
      </c>
      <c r="F4" s="31" t="s">
        <v>48</v>
      </c>
    </row>
    <row r="5" spans="1:6" ht="13.8" thickTop="1">
      <c r="A5" s="12"/>
      <c r="B5" s="13" t="s">
        <v>17</v>
      </c>
      <c r="C5" s="14">
        <f>SUM(C6:C10)</f>
        <v>11665000</v>
      </c>
      <c r="D5" s="14">
        <f>SUM(D6:D10)</f>
        <v>12661209</v>
      </c>
      <c r="E5" s="14">
        <f>SUM(E6:E10)</f>
        <v>12877933</v>
      </c>
      <c r="F5" s="30">
        <f t="shared" ref="F5" si="0">SUM(F6:F10)</f>
        <v>12900140</v>
      </c>
    </row>
    <row r="6" spans="1:6">
      <c r="A6" s="8" t="s">
        <v>8</v>
      </c>
      <c r="B6" s="9" t="s">
        <v>18</v>
      </c>
      <c r="C6" s="11">
        <f>'čerpání dílčích rozpočtů'!C6+'čerpání dílčích rozpočtů'!C35+'čerpání dílčích rozpočtů'!C75</f>
        <v>1300000</v>
      </c>
      <c r="D6" s="11">
        <f>'čerpání dílčích rozpočtů'!D6+'čerpání dílčích rozpočtů'!D35+'čerpání dílčích rozpočtů'!D75</f>
        <v>1300000</v>
      </c>
      <c r="E6" s="11">
        <f>'čerpání dílčích rozpočtů'!E6+'čerpání dílčích rozpočtů'!E35+'čerpání dílčích rozpočtů'!E75</f>
        <v>1300000</v>
      </c>
      <c r="F6" s="11">
        <f>'čerpání dílčích rozpočtů'!F6+'čerpání dílčích rozpočtů'!F35+'čerpání dílčích rozpočtů'!F75</f>
        <v>3540000</v>
      </c>
    </row>
    <row r="7" spans="1:6">
      <c r="A7" s="6" t="s">
        <v>10</v>
      </c>
      <c r="B7" s="7" t="s">
        <v>36</v>
      </c>
      <c r="C7" s="11">
        <f>'čerpání dílčích rozpočtů'!C7+'čerpání dílčích rozpočtů'!C36+'čerpání dílčích rozpočtů'!C76</f>
        <v>9595000</v>
      </c>
      <c r="D7" s="11">
        <f>'čerpání dílčích rozpočtů'!D7+'čerpání dílčích rozpočtů'!D36+'čerpání dílčích rozpočtů'!D76</f>
        <v>10251828</v>
      </c>
      <c r="E7" s="11">
        <f>'čerpání dílčích rozpočtů'!E7+'čerpání dílčích rozpočtů'!E36+'čerpání dílčích rozpočtů'!E76</f>
        <v>10251828</v>
      </c>
      <c r="F7" s="11">
        <f>'čerpání dílčích rozpočtů'!F7+'čerpání dílčích rozpočtů'!F36+'čerpání dílčích rozpočtů'!F76</f>
        <v>7953200</v>
      </c>
    </row>
    <row r="8" spans="1:6">
      <c r="A8" s="6" t="s">
        <v>11</v>
      </c>
      <c r="B8" s="7" t="s">
        <v>19</v>
      </c>
      <c r="C8" s="11">
        <f>'čerpání dílčích rozpočtů'!C8+'čerpání dílčích rozpočtů'!C37+'čerpání dílčích rozpočtů'!C77</f>
        <v>0</v>
      </c>
      <c r="D8" s="11">
        <f>'čerpání dílčích rozpočtů'!D8+'čerpání dílčích rozpočtů'!D37+'čerpání dílčích rozpočtů'!D77</f>
        <v>0</v>
      </c>
      <c r="E8" s="11">
        <f>'čerpání dílčích rozpočtů'!E8+'čerpání dílčích rozpočtů'!E37+'čerpání dílčích rozpočtů'!E77</f>
        <v>152125</v>
      </c>
      <c r="F8" s="11">
        <f>'čerpání dílčích rozpočtů'!F8+'čerpání dílčích rozpočtů'!F37+'čerpání dílčích rozpočtů'!F77</f>
        <v>328500</v>
      </c>
    </row>
    <row r="9" spans="1:6">
      <c r="A9" s="6" t="s">
        <v>7</v>
      </c>
      <c r="B9" s="7" t="s">
        <v>20</v>
      </c>
      <c r="C9" s="11">
        <f>'dílčí obecní rozpočty '!C10+'dílčí obecní rozpočty '!C38+'dílčí obecní rozpočty '!C73</f>
        <v>0</v>
      </c>
      <c r="D9" s="11">
        <f>'dílčí obecní rozpočty '!D10+'dílčí obecní rozpočty '!D38+'dílčí obecní rozpočty '!D73</f>
        <v>210381</v>
      </c>
      <c r="E9" s="11">
        <f>'dílčí obecní rozpočty '!E10+'dílčí obecní rozpočty '!E38+'dílčí obecní rozpočty '!E73</f>
        <v>215000</v>
      </c>
      <c r="F9" s="11">
        <f>'dílčí obecní rozpočty '!F10+'dílčí obecní rozpočty '!F38+'dílčí obecní rozpočty '!F73</f>
        <v>100000</v>
      </c>
    </row>
    <row r="10" spans="1:6" ht="13.8" thickBot="1">
      <c r="A10" s="15" t="s">
        <v>21</v>
      </c>
      <c r="B10" s="10" t="s">
        <v>16</v>
      </c>
      <c r="C10" s="16">
        <f>'čerpání dílčích rozpočtů'!C10+'čerpání dílčích rozpočtů'!C39+'čerpání dílčích rozpočtů'!C64+'čerpání dílčích rozpočtů'!C79+'čerpání dílčích rozpočtů'!C103</f>
        <v>770000</v>
      </c>
      <c r="D10" s="16">
        <f>'čerpání dílčích rozpočtů'!D10+'čerpání dílčích rozpočtů'!D39+'čerpání dílčích rozpočtů'!D64+'čerpání dílčích rozpočtů'!D79+'čerpání dílčích rozpočtů'!D103</f>
        <v>899000</v>
      </c>
      <c r="E10" s="16">
        <f>'čerpání dílčích rozpočtů'!E10+'čerpání dílčích rozpočtů'!E39+'čerpání dílčích rozpočtů'!E64+'čerpání dílčích rozpočtů'!E79+'čerpání dílčích rozpočtů'!E103</f>
        <v>958980</v>
      </c>
      <c r="F10" s="16">
        <f>'čerpání dílčích rozpočtů'!F10+'čerpání dílčích rozpočtů'!F39+'čerpání dílčích rozpočtů'!F64+'čerpání dílčích rozpočtů'!F79+'čerpání dílčích rozpočtů'!F103</f>
        <v>978440</v>
      </c>
    </row>
    <row r="11" spans="1:6" ht="13.8" thickTop="1">
      <c r="A11" s="5"/>
      <c r="B11" s="13" t="s">
        <v>22</v>
      </c>
      <c r="C11" s="17">
        <f>SUM(C12:C26)</f>
        <v>11665000</v>
      </c>
      <c r="D11" s="17">
        <f>SUM(D12:D26)</f>
        <v>12661209</v>
      </c>
      <c r="E11" s="17">
        <f>SUM(E12:E26)</f>
        <v>12877933</v>
      </c>
      <c r="F11" s="17">
        <f t="shared" ref="F11" si="1">SUM(F12:F26)</f>
        <v>12900140</v>
      </c>
    </row>
    <row r="12" spans="1:6">
      <c r="A12" s="6" t="s">
        <v>23</v>
      </c>
      <c r="B12" s="7" t="s">
        <v>24</v>
      </c>
      <c r="C12" s="18">
        <f>'čerpání dílčích rozpočtů'!C12+'čerpání dílčích rozpočtů'!C41+'čerpání dílčích rozpočtů'!C66+'čerpání dílčích rozpočtů'!C81+'čerpání dílčích rozpočtů'!C105</f>
        <v>895902</v>
      </c>
      <c r="D12" s="18">
        <f>'čerpání dílčích rozpočtů'!D12+'čerpání dílčích rozpočtů'!D41+'čerpání dílčích rozpočtů'!D66+'čerpání dílčích rozpočtů'!D81+'čerpání dílčích rozpočtů'!D105</f>
        <v>891242</v>
      </c>
      <c r="E12" s="18">
        <f>'čerpání dílčích rozpočtů'!E12+'čerpání dílčích rozpočtů'!E41+'čerpání dílčích rozpočtů'!E66+'čerpání dílčích rozpočtů'!E81+'čerpání dílčích rozpočtů'!E105</f>
        <v>1027172</v>
      </c>
      <c r="F12" s="18">
        <f>'čerpání dílčích rozpočtů'!F12+'čerpání dílčích rozpočtů'!F41+'čerpání dílčích rozpočtů'!F66+'čerpání dílčích rozpočtů'!F81+'čerpání dílčích rozpočtů'!F105</f>
        <v>1007008</v>
      </c>
    </row>
    <row r="13" spans="1:6">
      <c r="A13" s="6" t="s">
        <v>43</v>
      </c>
      <c r="B13" s="7" t="s">
        <v>40</v>
      </c>
      <c r="C13" s="18">
        <f>'čerpání dílčích rozpočtů'!C13</f>
        <v>600000</v>
      </c>
      <c r="D13" s="18">
        <f>'čerpání dílčích rozpočtů'!D13</f>
        <v>600000</v>
      </c>
      <c r="E13" s="18">
        <f>'čerpání dílčích rozpočtů'!E13</f>
        <v>600000</v>
      </c>
      <c r="F13" s="18">
        <f>'čerpání dílčích rozpočtů'!F13</f>
        <v>600000</v>
      </c>
    </row>
    <row r="14" spans="1:6">
      <c r="A14" s="8" t="s">
        <v>25</v>
      </c>
      <c r="B14" s="9" t="s">
        <v>5</v>
      </c>
      <c r="C14" s="18">
        <f>'čerpání dílčích rozpočtů'!C14+'čerpání dílčích rozpočtů'!C42+'čerpání dílčích rozpočtů'!C82</f>
        <v>100000</v>
      </c>
      <c r="D14" s="18">
        <f>'čerpání dílčích rozpočtů'!D14+'čerpání dílčích rozpočtů'!D42+'čerpání dílčích rozpočtů'!D82</f>
        <v>90206</v>
      </c>
      <c r="E14" s="18">
        <f>'čerpání dílčích rozpočtů'!E14+'čerpání dílčích rozpočtů'!E42+'čerpání dílčích rozpočtů'!E82</f>
        <v>30000</v>
      </c>
      <c r="F14" s="18">
        <f>'čerpání dílčích rozpočtů'!F14+'čerpání dílčích rozpočtů'!F42+'čerpání dílčích rozpočtů'!F82</f>
        <v>30000</v>
      </c>
    </row>
    <row r="15" spans="1:6">
      <c r="A15" s="8" t="s">
        <v>26</v>
      </c>
      <c r="B15" s="9" t="s">
        <v>2</v>
      </c>
      <c r="C15" s="18">
        <f>'čerpání dílčích rozpočtů'!C15+'čerpání dílčích rozpočtů'!C43+'čerpání dílčích rozpočtů'!C83</f>
        <v>5000</v>
      </c>
      <c r="D15" s="18">
        <f>'čerpání dílčích rozpočtů'!D15+'čerpání dílčích rozpočtů'!D43+'čerpání dílčích rozpočtů'!D83</f>
        <v>5000</v>
      </c>
      <c r="E15" s="18">
        <f>'čerpání dílčích rozpočtů'!E15+'čerpání dílčích rozpočtů'!E43+'čerpání dílčích rozpočtů'!E83</f>
        <v>5000</v>
      </c>
      <c r="F15" s="18">
        <f>'čerpání dílčích rozpočtů'!F15+'čerpání dílčích rozpočtů'!F43+'čerpání dílčích rozpočtů'!F83</f>
        <v>5000</v>
      </c>
    </row>
    <row r="16" spans="1:6">
      <c r="A16" s="8" t="s">
        <v>13</v>
      </c>
      <c r="B16" s="9" t="s">
        <v>3</v>
      </c>
      <c r="C16" s="18">
        <f>'čerpání dílčích rozpočtů'!C16+'čerpání dílčích rozpočtů'!C44+'čerpání dílčích rozpočtů'!C84</f>
        <v>430000</v>
      </c>
      <c r="D16" s="18">
        <f>'čerpání dílčích rozpočtů'!D16+'čerpání dílčích rozpočtů'!D44+'čerpání dílčích rozpočtů'!D84</f>
        <v>622172</v>
      </c>
      <c r="E16" s="18">
        <f>'čerpání dílčích rozpočtů'!E16+'čerpání dílčích rozpočtů'!E44+'čerpání dílčích rozpočtů'!E84</f>
        <v>718172</v>
      </c>
      <c r="F16" s="18">
        <f>'čerpání dílčích rozpočtů'!F16+'čerpání dílčích rozpočtů'!F44+'čerpání dílčích rozpočtů'!F84</f>
        <v>912600</v>
      </c>
    </row>
    <row r="17" spans="1:6">
      <c r="A17" s="8" t="s">
        <v>27</v>
      </c>
      <c r="B17" s="9" t="s">
        <v>6</v>
      </c>
      <c r="C17" s="18">
        <f>'čerpání dílčích rozpočtů'!C17+'čerpání dílčích rozpočtů'!C45+'čerpání dílčích rozpočtů'!C85</f>
        <v>7047100</v>
      </c>
      <c r="D17" s="18">
        <f>'čerpání dílčích rozpočtů'!D17+'čerpání dílčích rozpočtů'!D45+'čerpání dílčích rozpočtů'!D85</f>
        <v>7703402</v>
      </c>
      <c r="E17" s="18">
        <f>'čerpání dílčích rozpočtů'!E17+'čerpání dílčích rozpočtů'!E45+'čerpání dílčích rozpočtů'!E85</f>
        <v>7703402</v>
      </c>
      <c r="F17" s="18">
        <f>'čerpání dílčích rozpočtů'!F17+'čerpání dílčích rozpočtů'!F45+'čerpání dílčích rozpočtů'!F85</f>
        <v>7500000</v>
      </c>
    </row>
    <row r="18" spans="1:6">
      <c r="A18" s="8" t="s">
        <v>14</v>
      </c>
      <c r="B18" s="9" t="s">
        <v>28</v>
      </c>
      <c r="C18" s="18">
        <f>'čerpání dílčích rozpočtů'!C18+'čerpání dílčích rozpočtů'!C46+'čerpání dílčích rozpočtů'!C86</f>
        <v>2382500</v>
      </c>
      <c r="D18" s="18">
        <f>'čerpání dílčích rozpočtů'!D18+'čerpání dílčích rozpočtů'!D46+'čerpání dílčích rozpočtů'!D86</f>
        <v>2562567</v>
      </c>
      <c r="E18" s="18">
        <f>'čerpání dílčích rozpočtů'!E18+'čerpání dílčích rozpočtů'!E46+'čerpání dílčích rozpočtů'!E86</f>
        <v>2557567</v>
      </c>
      <c r="F18" s="18">
        <f>'čerpání dílčích rozpočtů'!F18+'čerpání dílčích rozpočtů'!F46+'čerpání dílčích rozpočtů'!F86</f>
        <v>2535000</v>
      </c>
    </row>
    <row r="19" spans="1:6">
      <c r="A19" s="8" t="s">
        <v>29</v>
      </c>
      <c r="B19" s="9" t="s">
        <v>30</v>
      </c>
      <c r="C19" s="18">
        <f>'čerpání dílčích rozpočtů'!C19+'čerpání dílčích rozpočtů'!C47+'čerpání dílčích rozpočtů'!C87</f>
        <v>40000</v>
      </c>
      <c r="D19" s="18">
        <f>'čerpání dílčích rozpočtů'!D19+'čerpání dílčích rozpočtů'!D47+'čerpání dílčích rozpočtů'!D87</f>
        <v>29662</v>
      </c>
      <c r="E19" s="18">
        <f>'čerpání dílčích rozpočtů'!E19+'čerpání dílčích rozpočtů'!E47+'čerpání dílčích rozpočtů'!E87</f>
        <v>29662</v>
      </c>
      <c r="F19" s="18">
        <f>'čerpání dílčích rozpočtů'!F19+'čerpání dílčích rozpočtů'!F47+'čerpání dílčích rozpočtů'!F87</f>
        <v>29640</v>
      </c>
    </row>
    <row r="20" spans="1:6">
      <c r="A20" s="6" t="s">
        <v>31</v>
      </c>
      <c r="B20" s="7" t="s">
        <v>32</v>
      </c>
      <c r="C20" s="18">
        <f>'čerpání dílčích rozpočtů'!C20+'čerpání dílčích rozpočtů'!C48+'čerpání dílčích rozpočtů'!C88</f>
        <v>70400</v>
      </c>
      <c r="D20" s="18">
        <f>'čerpání dílčích rozpočtů'!D20+'čerpání dílčích rozpočtů'!D48+'čerpání dílčích rozpočtů'!D88</f>
        <v>77033</v>
      </c>
      <c r="E20" s="18">
        <f>'čerpání dílčích rozpočtů'!E20+'čerpání dílčích rozpočtů'!E48+'čerpání dílčích rozpočtů'!E88</f>
        <v>77033</v>
      </c>
      <c r="F20" s="18">
        <f>'čerpání dílčích rozpočtů'!F20+'čerpání dílčích rozpočtů'!F48+'čerpání dílčích rozpočtů'!F88</f>
        <v>75000</v>
      </c>
    </row>
    <row r="21" spans="1:6">
      <c r="A21" s="6" t="s">
        <v>33</v>
      </c>
      <c r="B21" s="7" t="s">
        <v>15</v>
      </c>
      <c r="C21" s="18">
        <f>'čerpání dílčích rozpočtů'!C21+'čerpání dílčích rozpočtů'!C49+'čerpání dílčích rozpočtů'!C89</f>
        <v>30000</v>
      </c>
      <c r="D21" s="18">
        <f>'čerpání dílčích rozpočtů'!D21+'čerpání dílčích rozpočtů'!D49+'čerpání dílčích rozpočtů'!D89</f>
        <v>0</v>
      </c>
      <c r="E21" s="18">
        <f>'čerpání dílčích rozpočtů'!E21+'čerpání dílčích rozpočtů'!E49+'čerpání dílčích rozpočtů'!E89</f>
        <v>0</v>
      </c>
      <c r="F21" s="18">
        <f>'čerpání dílčích rozpočtů'!F21+'čerpání dílčích rozpočtů'!F49+'čerpání dílčích rozpočtů'!F89</f>
        <v>0</v>
      </c>
    </row>
    <row r="22" spans="1:6">
      <c r="A22" s="6" t="s">
        <v>37</v>
      </c>
      <c r="B22" s="7" t="s">
        <v>9</v>
      </c>
      <c r="C22" s="18">
        <f>'čerpání dílčích rozpočtů'!C22</f>
        <v>0</v>
      </c>
      <c r="D22" s="18">
        <f>'čerpání dílčích rozpočtů'!D22</f>
        <v>500</v>
      </c>
      <c r="E22" s="18">
        <f>'čerpání dílčích rozpočtů'!E22</f>
        <v>500</v>
      </c>
      <c r="F22" s="18">
        <f>'čerpání dílčích rozpočtů'!F22</f>
        <v>0</v>
      </c>
    </row>
    <row r="23" spans="1:6">
      <c r="A23" s="8" t="s">
        <v>34</v>
      </c>
      <c r="B23" s="9" t="s">
        <v>4</v>
      </c>
      <c r="C23" s="18">
        <f>'čerpání dílčích rozpočtů'!C23+'čerpání dílčích rozpočtů'!C50+'čerpání dílčích rozpočtů'!C90</f>
        <v>14098</v>
      </c>
      <c r="D23" s="18">
        <f>'čerpání dílčích rozpočtů'!D23+'čerpání dílčích rozpočtů'!D50+'čerpání dílčích rozpočtů'!D90</f>
        <v>23892</v>
      </c>
      <c r="E23" s="18">
        <f>'čerpání dílčích rozpočtů'!E23+'čerpání dílčích rozpočtů'!E50+'čerpání dílčích rozpočtů'!E90</f>
        <v>23892</v>
      </c>
      <c r="F23" s="18">
        <f>'čerpání dílčích rozpočtů'!F23+'čerpání dílčích rozpočtů'!F50+'čerpání dílčích rozpočtů'!F90</f>
        <v>23892</v>
      </c>
    </row>
    <row r="24" spans="1:6">
      <c r="A24" s="8" t="s">
        <v>45</v>
      </c>
      <c r="B24" s="9" t="s">
        <v>44</v>
      </c>
      <c r="C24" s="18">
        <f>'čerpání dílčích rozpočtů'!C24</f>
        <v>0</v>
      </c>
      <c r="D24" s="18">
        <f>'čerpání dílčích rozpočtů'!D24</f>
        <v>5533</v>
      </c>
      <c r="E24" s="18">
        <f>'čerpání dílčích rozpočtů'!E24</f>
        <v>5533</v>
      </c>
      <c r="F24" s="18">
        <f>'čerpání dílčích rozpočtů'!F24</f>
        <v>0</v>
      </c>
    </row>
    <row r="25" spans="1:6">
      <c r="A25" s="24" t="s">
        <v>12</v>
      </c>
      <c r="B25" s="25" t="s">
        <v>35</v>
      </c>
      <c r="C25" s="18">
        <f>'čerpání dílčích rozpočtů'!C25+'čerpání dílčích rozpočtů'!C51+'čerpání dílčích rozpočtů'!C91</f>
        <v>50000</v>
      </c>
      <c r="D25" s="18">
        <f>'čerpání dílčích rozpočtů'!D25+'čerpání dílčích rozpočtů'!D51+'čerpání dílčích rozpočtů'!D91</f>
        <v>50000</v>
      </c>
      <c r="E25" s="18">
        <f>'čerpání dílčích rozpočtů'!E25+'čerpání dílčích rozpočtů'!E51+'čerpání dílčích rozpočtů'!E91</f>
        <v>100000</v>
      </c>
      <c r="F25" s="18">
        <f>'čerpání dílčích rozpočtů'!F25+'čerpání dílčích rozpočtů'!F51+'čerpání dílčích rozpočtů'!F91</f>
        <v>182000</v>
      </c>
    </row>
    <row r="26" spans="1:6" ht="13.8" thickBot="1">
      <c r="A26" s="21" t="s">
        <v>38</v>
      </c>
      <c r="B26" s="19" t="s">
        <v>39</v>
      </c>
      <c r="C26" s="20">
        <f>'čerpání dílčích rozpočtů'!C26</f>
        <v>0</v>
      </c>
      <c r="D26" s="20">
        <f>'čerpání dílčích rozpočtů'!D26</f>
        <v>0</v>
      </c>
      <c r="E26" s="20">
        <f>'čerpání dílčích rozpočtů'!E26</f>
        <v>0</v>
      </c>
      <c r="F26" s="20">
        <f>'čerpání dílčích rozpočtů'!F26</f>
        <v>0</v>
      </c>
    </row>
  </sheetData>
  <mergeCells count="1">
    <mergeCell ref="A1:F1"/>
  </mergeCells>
  <pageMargins left="0.7" right="0.32" top="0.32" bottom="0.4" header="0.2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05"/>
  <sheetViews>
    <sheetView workbookViewId="0">
      <selection activeCell="F37" sqref="F37"/>
    </sheetView>
  </sheetViews>
  <sheetFormatPr defaultColWidth="9.109375" defaultRowHeight="13.2"/>
  <cols>
    <col min="1" max="1" width="8.5546875" style="4" customWidth="1"/>
    <col min="2" max="2" width="27.5546875" style="4" bestFit="1" customWidth="1"/>
    <col min="3" max="4" width="12.6640625" style="4" bestFit="1" customWidth="1"/>
    <col min="5" max="5" width="14.44140625" style="4" customWidth="1"/>
    <col min="6" max="6" width="11.6640625" style="4" bestFit="1" customWidth="1"/>
    <col min="7" max="16384" width="9.109375" style="4"/>
  </cols>
  <sheetData>
    <row r="1" spans="1:6" s="3" customFormat="1" ht="25.5" customHeight="1">
      <c r="A1" s="38" t="s">
        <v>46</v>
      </c>
      <c r="B1" s="38"/>
      <c r="C1" s="38"/>
      <c r="D1" s="38"/>
      <c r="E1" s="38"/>
      <c r="F1" s="38"/>
    </row>
    <row r="2" spans="1:6">
      <c r="A2" s="23"/>
      <c r="B2" s="23"/>
    </row>
    <row r="3" spans="1:6" ht="13.8" thickBot="1"/>
    <row r="4" spans="1:6" ht="53.4" thickBot="1">
      <c r="A4" s="1" t="s">
        <v>1</v>
      </c>
      <c r="B4" s="2" t="s">
        <v>0</v>
      </c>
      <c r="C4" s="22" t="s">
        <v>41</v>
      </c>
      <c r="D4" s="22" t="s">
        <v>42</v>
      </c>
      <c r="E4" s="22" t="s">
        <v>47</v>
      </c>
      <c r="F4" s="31" t="s">
        <v>48</v>
      </c>
    </row>
    <row r="5" spans="1:6" ht="13.8" thickTop="1">
      <c r="A5" s="12"/>
      <c r="B5" s="13" t="s">
        <v>17</v>
      </c>
      <c r="C5" s="14">
        <f>SUM(C6:C10)</f>
        <v>1480000</v>
      </c>
      <c r="D5" s="14">
        <f>SUM(D6:D10)</f>
        <v>1819381</v>
      </c>
      <c r="E5" s="14">
        <f>SUM(E6:E10)</f>
        <v>1879500</v>
      </c>
      <c r="F5" s="30">
        <f t="shared" ref="F5" si="0">SUM(F6:F10)</f>
        <v>4005000</v>
      </c>
    </row>
    <row r="6" spans="1:6">
      <c r="A6" s="8" t="s">
        <v>8</v>
      </c>
      <c r="B6" s="9" t="s">
        <v>18</v>
      </c>
      <c r="C6" s="11">
        <f>'dílčí obecní rozpočty '!C7+'dílčí obecní rozpočty '!C35+'dílčí obecní rozpočty '!C70</f>
        <v>1300000</v>
      </c>
      <c r="D6" s="11">
        <f>'dílčí obecní rozpočty '!D7+'dílčí obecní rozpočty '!D35+'dílčí obecní rozpočty '!D70</f>
        <v>1300000</v>
      </c>
      <c r="E6" s="11">
        <f>'dílčí obecní rozpočty '!E7+'dílčí obecní rozpočty '!E35+'dílčí obecní rozpočty '!E70</f>
        <v>1300000</v>
      </c>
      <c r="F6" s="28">
        <f>'dílčí obecní rozpočty '!F7+'dílčí obecní rozpočty '!F35+'dílčí obecní rozpočty '!F70</f>
        <v>3540000</v>
      </c>
    </row>
    <row r="7" spans="1:6">
      <c r="A7" s="6" t="s">
        <v>10</v>
      </c>
      <c r="B7" s="7" t="s">
        <v>36</v>
      </c>
      <c r="C7" s="11">
        <v>0</v>
      </c>
      <c r="D7" s="11">
        <f>'dílčí obecní rozpočty '!D8+'dílčí obecní rozpočty '!D36+'dílčí obecní rozpočty '!D71</f>
        <v>0</v>
      </c>
      <c r="E7" s="11">
        <f>'dílčí obecní rozpočty '!E8+'dílčí obecní rozpočty '!E36+'dílčí obecní rozpočty '!E71</f>
        <v>0</v>
      </c>
      <c r="F7" s="28">
        <f>'dílčí obecní rozpočty '!F8+'dílčí obecní rozpočty '!F36+'dílčí obecní rozpočty '!F71</f>
        <v>0</v>
      </c>
    </row>
    <row r="8" spans="1:6">
      <c r="A8" s="6" t="s">
        <v>11</v>
      </c>
      <c r="B8" s="7" t="s">
        <v>19</v>
      </c>
      <c r="C8" s="11">
        <v>0</v>
      </c>
      <c r="D8" s="11">
        <f>'dílčí obecní rozpočty '!D9+'dílčí obecní rozpočty '!D37+'dílčí obecní rozpočty '!D72</f>
        <v>0</v>
      </c>
      <c r="E8" s="11">
        <f>'dílčí obecní rozpočty '!E9+'dílčí obecní rozpočty '!E37+'dílčí obecní rozpočty '!E72</f>
        <v>0</v>
      </c>
      <c r="F8" s="28">
        <f>'dílčí obecní rozpočty '!F9+'dílčí obecní rozpočty '!F37+'dílčí obecní rozpočty '!F72</f>
        <v>0</v>
      </c>
    </row>
    <row r="9" spans="1:6">
      <c r="A9" s="6" t="s">
        <v>7</v>
      </c>
      <c r="B9" s="7" t="s">
        <v>20</v>
      </c>
      <c r="C9" s="11">
        <f>'dílčí obecní rozpočty '!C10+'dílčí obecní rozpočty '!C38+'dílčí obecní rozpočty '!C73</f>
        <v>0</v>
      </c>
      <c r="D9" s="11">
        <f>'dílčí obecní rozpočty '!D10+'dílčí obecní rozpočty '!D38+'dílčí obecní rozpočty '!D73</f>
        <v>210381</v>
      </c>
      <c r="E9" s="11">
        <f>'dílčí obecní rozpočty '!E10+'dílčí obecní rozpočty '!E38+'dílčí obecní rozpočty '!E73</f>
        <v>215000</v>
      </c>
      <c r="F9" s="28">
        <f>'dílčí obecní rozpočty '!F10+'dílčí obecní rozpočty '!F38+'dílčí obecní rozpočty '!F73</f>
        <v>100000</v>
      </c>
    </row>
    <row r="10" spans="1:6" ht="13.8" thickBot="1">
      <c r="A10" s="15" t="s">
        <v>21</v>
      </c>
      <c r="B10" s="10" t="s">
        <v>16</v>
      </c>
      <c r="C10" s="16">
        <f>'dílčí obecní rozpočty '!C11+'dílčí obecní rozpočty '!C39+'dílčí obecní rozpočty '!C74</f>
        <v>180000</v>
      </c>
      <c r="D10" s="11">
        <f>'dílčí obecní rozpočty '!D11+'dílčí obecní rozpočty '!D39+'dílčí obecní rozpočty '!D74</f>
        <v>309000</v>
      </c>
      <c r="E10" s="11">
        <f>'dílčí obecní rozpočty '!E11+'dílčí obecní rozpočty '!E39+'dílčí obecní rozpočty '!E74</f>
        <v>364500</v>
      </c>
      <c r="F10" s="28">
        <f>'dílčí obecní rozpočty '!F11+'dílčí obecní rozpočty '!F39+'dílčí obecní rozpočty '!F74</f>
        <v>365000</v>
      </c>
    </row>
    <row r="11" spans="1:6" ht="13.8" thickTop="1">
      <c r="A11" s="5"/>
      <c r="B11" s="13" t="s">
        <v>22</v>
      </c>
      <c r="C11" s="17">
        <f>SUM(C12:C26)</f>
        <v>1480000</v>
      </c>
      <c r="D11" s="17">
        <f>SUM(D12:D26)</f>
        <v>1819381</v>
      </c>
      <c r="E11" s="17">
        <f>SUM(E12:E26)</f>
        <v>1879500</v>
      </c>
      <c r="F11" s="17">
        <f t="shared" ref="F11" si="1">SUM(F12:F26)</f>
        <v>4005000</v>
      </c>
    </row>
    <row r="12" spans="1:6">
      <c r="A12" s="6" t="s">
        <v>23</v>
      </c>
      <c r="B12" s="7" t="s">
        <v>24</v>
      </c>
      <c r="C12" s="18">
        <f>'dílčí obecní rozpočty '!C13+'dílčí obecní rozpočty '!C41+'dílčí obecní rozpočty '!C76</f>
        <v>280902</v>
      </c>
      <c r="D12" s="18">
        <f>'dílčí obecní rozpočty '!D13+'dílčí obecní rozpočty '!D41+'dílčí obecní rozpočty '!D76</f>
        <v>275369</v>
      </c>
      <c r="E12" s="11">
        <f>'dílčí obecní rozpočty '!E13+'dílčí obecní rozpočty '!E41+'dílčí obecní rozpočty '!E76</f>
        <v>304194</v>
      </c>
      <c r="F12" s="33">
        <f>'dílčí obecní rozpočty '!F13+'dílčí obecní rozpočty '!F41+'dílčí obecní rozpočty '!F76</f>
        <v>329318</v>
      </c>
    </row>
    <row r="13" spans="1:6">
      <c r="A13" s="6" t="s">
        <v>43</v>
      </c>
      <c r="B13" s="7" t="s">
        <v>40</v>
      </c>
      <c r="C13" s="18">
        <f>'dílčí obecní rozpočty '!C14+'dílčí obecní rozpočty '!C42+'dílčí obecní rozpočty '!C77</f>
        <v>600000</v>
      </c>
      <c r="D13" s="18">
        <f>'dílčí obecní rozpočty '!D14+'dílčí obecní rozpočty '!D42+'dílčí obecní rozpočty '!D77</f>
        <v>600000</v>
      </c>
      <c r="E13" s="11">
        <f>'dílčí obecní rozpočty '!E14+'dílčí obecní rozpočty '!E42+'dílčí obecní rozpočty '!E77</f>
        <v>600000</v>
      </c>
      <c r="F13" s="33">
        <f>'dílčí obecní rozpočty '!F14+'dílčí obecní rozpočty '!F42+'dílčí obecní rozpočty '!F77</f>
        <v>600000</v>
      </c>
    </row>
    <row r="14" spans="1:6">
      <c r="A14" s="8" t="s">
        <v>25</v>
      </c>
      <c r="B14" s="9" t="s">
        <v>5</v>
      </c>
      <c r="C14" s="18">
        <f>'dílčí obecní rozpočty '!C15+'dílčí obecní rozpočty '!C43+'dílčí obecní rozpočty '!C78</f>
        <v>100000</v>
      </c>
      <c r="D14" s="18">
        <f>'dílčí obecní rozpočty '!D15+'dílčí obecní rozpočty '!D43+'dílčí obecní rozpočty '!D78</f>
        <v>90206</v>
      </c>
      <c r="E14" s="11">
        <f>'dílčí obecní rozpočty '!E15+'dílčí obecní rozpočty '!E43+'dílčí obecní rozpočty '!E78</f>
        <v>30000</v>
      </c>
      <c r="F14" s="33">
        <f>'dílčí obecní rozpočty '!F15+'dílčí obecní rozpočty '!F43+'dílčí obecní rozpočty '!F78</f>
        <v>30000</v>
      </c>
    </row>
    <row r="15" spans="1:6">
      <c r="A15" s="8" t="s">
        <v>26</v>
      </c>
      <c r="B15" s="9" t="s">
        <v>2</v>
      </c>
      <c r="C15" s="18">
        <f>'dílčí obecní rozpočty '!C16+'dílčí obecní rozpočty '!C44+'dílčí obecní rozpočty '!C79</f>
        <v>5000</v>
      </c>
      <c r="D15" s="18">
        <f>'dílčí obecní rozpočty '!D16+'dílčí obecní rozpočty '!D44+'dílčí obecní rozpočty '!D79</f>
        <v>5000</v>
      </c>
      <c r="E15" s="11">
        <f>'dílčí obecní rozpočty '!E16+'dílčí obecní rozpočty '!E44+'dílčí obecní rozpočty '!E79</f>
        <v>5000</v>
      </c>
      <c r="F15" s="33">
        <f>'dílčí obecní rozpočty '!F16+'dílčí obecní rozpočty '!F44+'dílčí obecní rozpočty '!F79</f>
        <v>5000</v>
      </c>
    </row>
    <row r="16" spans="1:6">
      <c r="A16" s="8" t="s">
        <v>13</v>
      </c>
      <c r="B16" s="9" t="s">
        <v>3</v>
      </c>
      <c r="C16" s="18">
        <f>'dílčí obecní rozpočty '!C17+'dílčí obecní rozpočty '!C45+'dílčí obecní rozpočty '!C80</f>
        <v>430000</v>
      </c>
      <c r="D16" s="18">
        <f>'dílčí obecní rozpočty '!D17+'dílčí obecní rozpočty '!D45+'dílčí obecní rozpočty '!D80</f>
        <v>558500</v>
      </c>
      <c r="E16" s="11">
        <f>'dílčí obecní rozpočty '!E17+'dílčí obecní rozpočty '!E45+'dílčí obecní rozpočty '!E80</f>
        <v>600000</v>
      </c>
      <c r="F16" s="33">
        <f>'dílčí obecní rozpočty '!F17+'dílčí obecní rozpočty '!F45+'dílčí obecní rozpočty '!F80</f>
        <v>748350</v>
      </c>
    </row>
    <row r="17" spans="1:6">
      <c r="A17" s="8" t="s">
        <v>27</v>
      </c>
      <c r="B17" s="9" t="s">
        <v>6</v>
      </c>
      <c r="C17" s="18">
        <f>'dílčí obecní rozpočty '!C18+'dílčí obecní rozpočty '!C46+'dílčí obecní rozpočty '!C81</f>
        <v>0</v>
      </c>
      <c r="D17" s="18">
        <f>'dílčí obecní rozpočty '!D18+'dílčí obecní rozpočty '!D46+'dílčí obecní rozpočty '!D81</f>
        <v>156069</v>
      </c>
      <c r="E17" s="11">
        <f>'dílčí obecní rozpočty '!E18+'dílčí obecní rozpočty '!E46+'dílčí obecní rozpočty '!E81</f>
        <v>156069</v>
      </c>
      <c r="F17" s="33">
        <f>'dílčí obecní rozpočty '!F18+'dílčí obecní rozpočty '!F46+'dílčí obecní rozpočty '!F81</f>
        <v>1600000</v>
      </c>
    </row>
    <row r="18" spans="1:6">
      <c r="A18" s="8" t="s">
        <v>14</v>
      </c>
      <c r="B18" s="9" t="s">
        <v>28</v>
      </c>
      <c r="C18" s="18">
        <f>'dílčí obecní rozpočty '!C19+'dílčí obecní rozpočty '!C47+'dílčí obecní rozpočty '!C82</f>
        <v>0</v>
      </c>
      <c r="D18" s="18">
        <f>'dílčí obecní rozpočty '!D19+'dílčí obecní rozpočty '!D47+'dílčí obecní rozpočty '!D82</f>
        <v>52751</v>
      </c>
      <c r="E18" s="11">
        <f>'dílčí obecní rozpočty '!E19+'dílčí obecní rozpočty '!E47+'dílčí obecní rozpočty '!E82</f>
        <v>52751</v>
      </c>
      <c r="F18" s="33">
        <f>'dílčí obecní rozpočty '!F19+'dílčí obecní rozpočty '!F47+'dílčí obecní rozpočty '!F82</f>
        <v>540800</v>
      </c>
    </row>
    <row r="19" spans="1:6">
      <c r="A19" s="8" t="s">
        <v>29</v>
      </c>
      <c r="B19" s="9" t="s">
        <v>30</v>
      </c>
      <c r="C19" s="18">
        <f>'dílčí obecní rozpočty '!C20+'dílčí obecní rozpočty '!C48+'dílčí obecní rozpočty '!C83</f>
        <v>0</v>
      </c>
      <c r="D19" s="18">
        <f>'dílčí obecní rozpočty '!D20+'dílčí obecní rozpočty '!D48+'dílčí obecní rozpočty '!D83</f>
        <v>0</v>
      </c>
      <c r="E19" s="11">
        <f>'dílčí obecní rozpočty '!E20+'dílčí obecní rozpočty '!E48+'dílčí obecní rozpočty '!E83</f>
        <v>0</v>
      </c>
      <c r="F19" s="33">
        <f>'dílčí obecní rozpočty '!F20+'dílčí obecní rozpočty '!F48+'dílčí obecní rozpočty '!F83</f>
        <v>29640</v>
      </c>
    </row>
    <row r="20" spans="1:6">
      <c r="A20" s="6" t="s">
        <v>31</v>
      </c>
      <c r="B20" s="7" t="s">
        <v>32</v>
      </c>
      <c r="C20" s="18">
        <f>'dílčí obecní rozpočty '!C21+'dílčí obecní rozpočty '!C49+'dílčí obecní rozpočty '!C84</f>
        <v>0</v>
      </c>
      <c r="D20" s="18">
        <f>'dílčí obecní rozpočty '!D21+'dílčí obecní rozpočty '!D49+'dílčí obecní rozpočty '!D84</f>
        <v>1561</v>
      </c>
      <c r="E20" s="11">
        <f>'dílčí obecní rozpočty '!E21+'dílčí obecní rozpočty '!E49+'dílčí obecní rozpočty '!E84</f>
        <v>1561</v>
      </c>
      <c r="F20" s="33">
        <f>'dílčí obecní rozpočty '!F21+'dílčí obecní rozpočty '!F49+'dílčí obecní rozpočty '!F84</f>
        <v>16000</v>
      </c>
    </row>
    <row r="21" spans="1:6">
      <c r="A21" s="6" t="s">
        <v>33</v>
      </c>
      <c r="B21" s="7" t="s">
        <v>15</v>
      </c>
      <c r="C21" s="18">
        <f>'dílčí obecní rozpočty '!C22+'dílčí obecní rozpočty '!C50+'dílčí obecní rozpočty '!C85</f>
        <v>0</v>
      </c>
      <c r="D21" s="18">
        <f>'dílčí obecní rozpočty '!D22+'dílčí obecní rozpočty '!D50+'dílčí obecní rozpočty '!D85</f>
        <v>0</v>
      </c>
      <c r="E21" s="11">
        <f>'dílčí obecní rozpočty '!E22+'dílčí obecní rozpočty '!E50+'dílčí obecní rozpočty '!E85</f>
        <v>0</v>
      </c>
      <c r="F21" s="33">
        <f>'dílčí obecní rozpočty '!F22+'dílčí obecní rozpočty '!F50+'dílčí obecní rozpočty '!F85</f>
        <v>0</v>
      </c>
    </row>
    <row r="22" spans="1:6">
      <c r="A22" s="6" t="s">
        <v>37</v>
      </c>
      <c r="B22" s="7" t="s">
        <v>9</v>
      </c>
      <c r="C22" s="18">
        <f>'dílčí obecní rozpočty '!C23+'dílčí obecní rozpočty '!C51+'dílčí obecní rozpočty '!C86</f>
        <v>0</v>
      </c>
      <c r="D22" s="18">
        <f>'dílčí obecní rozpočty '!D23+'dílčí obecní rozpočty '!D51+'dílčí obecní rozpočty '!D86</f>
        <v>500</v>
      </c>
      <c r="E22" s="11">
        <f>'dílčí obecní rozpočty '!E23+'dílčí obecní rozpočty '!E51+'dílčí obecní rozpočty '!E86</f>
        <v>500</v>
      </c>
      <c r="F22" s="33">
        <f>'dílčí obecní rozpočty '!F23+'dílčí obecní rozpočty '!F51+'dílčí obecní rozpočty '!F86</f>
        <v>0</v>
      </c>
    </row>
    <row r="23" spans="1:6">
      <c r="A23" s="8" t="s">
        <v>34</v>
      </c>
      <c r="B23" s="9" t="s">
        <v>4</v>
      </c>
      <c r="C23" s="18">
        <f>'dílčí obecní rozpočty '!C24+'dílčí obecní rozpočty '!C52+'dílčí obecní rozpočty '!C87</f>
        <v>14098</v>
      </c>
      <c r="D23" s="18">
        <f>'dílčí obecní rozpočty '!D24+'dílčí obecní rozpočty '!D52+'dílčí obecní rozpočty '!D87</f>
        <v>23892</v>
      </c>
      <c r="E23" s="11">
        <f>'dílčí obecní rozpočty '!E24+'dílčí obecní rozpočty '!E52+'dílčí obecní rozpočty '!E87</f>
        <v>23892</v>
      </c>
      <c r="F23" s="33">
        <f>'dílčí obecní rozpočty '!F24+'dílčí obecní rozpočty '!F52+'dílčí obecní rozpočty '!F87</f>
        <v>23892</v>
      </c>
    </row>
    <row r="24" spans="1:6">
      <c r="A24" s="8" t="s">
        <v>45</v>
      </c>
      <c r="B24" s="9" t="s">
        <v>44</v>
      </c>
      <c r="C24" s="18">
        <f>'dílčí obecní rozpočty '!C25+'dílčí obecní rozpočty '!C53+'dílčí obecní rozpočty '!C88</f>
        <v>0</v>
      </c>
      <c r="D24" s="18">
        <f>'dílčí obecní rozpočty '!D25+'dílčí obecní rozpočty '!D53+'dílčí obecní rozpočty '!D88</f>
        <v>5533</v>
      </c>
      <c r="E24" s="11">
        <f>'dílčí obecní rozpočty '!E25+'dílčí obecní rozpočty '!E53+'dílčí obecní rozpočty '!E88</f>
        <v>5533</v>
      </c>
      <c r="F24" s="33">
        <f>'dílčí obecní rozpočty '!F25+'dílčí obecní rozpočty '!F53+'dílčí obecní rozpočty '!F88</f>
        <v>0</v>
      </c>
    </row>
    <row r="25" spans="1:6">
      <c r="A25" s="24" t="s">
        <v>12</v>
      </c>
      <c r="B25" s="25" t="s">
        <v>35</v>
      </c>
      <c r="C25" s="18">
        <f>'dílčí obecní rozpočty '!C26+'dílčí obecní rozpočty '!C54+'dílčí obecní rozpočty '!C89</f>
        <v>50000</v>
      </c>
      <c r="D25" s="18">
        <f>'dílčí obecní rozpočty '!D26+'dílčí obecní rozpočty '!D54+'dílčí obecní rozpočty '!D89</f>
        <v>50000</v>
      </c>
      <c r="E25" s="11">
        <f>'dílčí obecní rozpočty '!E26+'dílčí obecní rozpočty '!E54+'dílčí obecní rozpočty '!E89</f>
        <v>100000</v>
      </c>
      <c r="F25" s="33">
        <f>'dílčí obecní rozpočty '!F26+'dílčí obecní rozpočty '!F54+'dílčí obecní rozpočty '!F89</f>
        <v>82000</v>
      </c>
    </row>
    <row r="26" spans="1:6" ht="13.8" thickBot="1">
      <c r="A26" s="21" t="s">
        <v>38</v>
      </c>
      <c r="B26" s="19" t="s">
        <v>39</v>
      </c>
      <c r="C26" s="20">
        <f>'dílčí obecní rozpočty '!C27+'dílčí obecní rozpočty '!C55+'dílčí obecní rozpočty '!C90</f>
        <v>0</v>
      </c>
      <c r="D26" s="20">
        <f>'dílčí obecní rozpočty '!D27+'dílčí obecní rozpočty '!D55+'dílčí obecní rozpočty '!D90</f>
        <v>0</v>
      </c>
      <c r="E26" s="37">
        <f>'dílčí obecní rozpočty '!E27+'dílčí obecní rozpočty '!E55+'dílčí obecní rozpočty '!E90</f>
        <v>0</v>
      </c>
      <c r="F26" s="34">
        <f>'dílčí obecní rozpočty '!F27+'dílčí obecní rozpočty '!F55+'dílčí obecní rozpočty '!F90</f>
        <v>0</v>
      </c>
    </row>
    <row r="30" spans="1:6" s="3" customFormat="1" ht="25.5" customHeight="1">
      <c r="A30" s="38" t="s">
        <v>49</v>
      </c>
      <c r="B30" s="38"/>
      <c r="C30" s="38"/>
      <c r="D30" s="38"/>
      <c r="E30" s="38"/>
      <c r="F30" s="38"/>
    </row>
    <row r="31" spans="1:6">
      <c r="A31" s="23"/>
      <c r="B31" s="23"/>
    </row>
    <row r="32" spans="1:6" ht="13.8" thickBot="1"/>
    <row r="33" spans="1:6" ht="53.4" thickBot="1">
      <c r="A33" s="1" t="s">
        <v>1</v>
      </c>
      <c r="B33" s="2" t="s">
        <v>0</v>
      </c>
      <c r="C33" s="22" t="s">
        <v>41</v>
      </c>
      <c r="D33" s="22" t="s">
        <v>42</v>
      </c>
      <c r="E33" s="22" t="s">
        <v>47</v>
      </c>
      <c r="F33" s="31" t="s">
        <v>48</v>
      </c>
    </row>
    <row r="34" spans="1:6" ht="13.8" thickTop="1">
      <c r="A34" s="12"/>
      <c r="B34" s="13" t="s">
        <v>17</v>
      </c>
      <c r="C34" s="14">
        <f>SUM(C35:C39)</f>
        <v>9595000</v>
      </c>
      <c r="D34" s="14">
        <f>SUM(D35:D39)</f>
        <v>10251828</v>
      </c>
      <c r="E34" s="14">
        <f>SUM(E35:E39)</f>
        <v>10251828</v>
      </c>
      <c r="F34" s="30">
        <f t="shared" ref="F34" si="2">SUM(F35:F39)</f>
        <v>7953200</v>
      </c>
    </row>
    <row r="35" spans="1:6">
      <c r="A35" s="8" t="s">
        <v>8</v>
      </c>
      <c r="B35" s="9" t="s">
        <v>18</v>
      </c>
      <c r="C35" s="11">
        <v>0</v>
      </c>
      <c r="D35" s="11">
        <v>0</v>
      </c>
      <c r="E35" s="11">
        <v>0</v>
      </c>
      <c r="F35" s="26">
        <v>0</v>
      </c>
    </row>
    <row r="36" spans="1:6">
      <c r="A36" s="6" t="s">
        <v>10</v>
      </c>
      <c r="B36" s="7" t="s">
        <v>36</v>
      </c>
      <c r="C36" s="11">
        <v>9595000</v>
      </c>
      <c r="D36" s="11">
        <v>10251828</v>
      </c>
      <c r="E36" s="11">
        <v>10251828</v>
      </c>
      <c r="F36" s="28">
        <v>7953200</v>
      </c>
    </row>
    <row r="37" spans="1:6">
      <c r="A37" s="6" t="s">
        <v>11</v>
      </c>
      <c r="B37" s="7" t="s">
        <v>19</v>
      </c>
      <c r="C37" s="11">
        <v>0</v>
      </c>
      <c r="D37" s="11">
        <v>0</v>
      </c>
      <c r="E37" s="11">
        <v>0</v>
      </c>
      <c r="F37" s="26">
        <v>0</v>
      </c>
    </row>
    <row r="38" spans="1:6">
      <c r="A38" s="6" t="s">
        <v>7</v>
      </c>
      <c r="B38" s="7" t="s">
        <v>20</v>
      </c>
      <c r="C38" s="11">
        <v>0</v>
      </c>
      <c r="D38" s="11">
        <v>0</v>
      </c>
      <c r="E38" s="11">
        <v>0</v>
      </c>
      <c r="F38" s="26">
        <v>0</v>
      </c>
    </row>
    <row r="39" spans="1:6" ht="13.8" thickBot="1">
      <c r="A39" s="15" t="s">
        <v>21</v>
      </c>
      <c r="B39" s="10" t="s">
        <v>16</v>
      </c>
      <c r="C39" s="16">
        <v>0</v>
      </c>
      <c r="D39" s="16">
        <v>0</v>
      </c>
      <c r="E39" s="16">
        <v>0</v>
      </c>
      <c r="F39" s="35">
        <v>0</v>
      </c>
    </row>
    <row r="40" spans="1:6" ht="13.8" thickTop="1">
      <c r="A40" s="5"/>
      <c r="B40" s="13" t="s">
        <v>22</v>
      </c>
      <c r="C40" s="17">
        <f>SUM(C41:C51)</f>
        <v>9595000</v>
      </c>
      <c r="D40" s="17">
        <f>SUM(D41:D51)</f>
        <v>10251828</v>
      </c>
      <c r="E40" s="17">
        <f>SUM(E41:E51)</f>
        <v>10251828</v>
      </c>
      <c r="F40" s="27">
        <f t="shared" ref="F40" si="3">SUM(F41:F51)</f>
        <v>7953200</v>
      </c>
    </row>
    <row r="41" spans="1:6">
      <c r="A41" s="6" t="s">
        <v>23</v>
      </c>
      <c r="B41" s="7" t="s">
        <v>24</v>
      </c>
      <c r="C41" s="11">
        <v>25000</v>
      </c>
      <c r="D41" s="11">
        <v>25873</v>
      </c>
      <c r="E41" s="11">
        <v>25873</v>
      </c>
      <c r="F41" s="28">
        <v>0</v>
      </c>
    </row>
    <row r="42" spans="1:6">
      <c r="A42" s="8" t="s">
        <v>25</v>
      </c>
      <c r="B42" s="9" t="s">
        <v>5</v>
      </c>
      <c r="C42" s="18">
        <v>0</v>
      </c>
      <c r="D42" s="18">
        <v>0</v>
      </c>
      <c r="E42" s="18">
        <v>0</v>
      </c>
      <c r="F42" s="28">
        <v>0</v>
      </c>
    </row>
    <row r="43" spans="1:6">
      <c r="A43" s="8" t="s">
        <v>26</v>
      </c>
      <c r="B43" s="9" t="s">
        <v>2</v>
      </c>
      <c r="C43" s="18">
        <v>0</v>
      </c>
      <c r="D43" s="18">
        <v>0</v>
      </c>
      <c r="E43" s="18">
        <v>0</v>
      </c>
      <c r="F43" s="28">
        <v>0</v>
      </c>
    </row>
    <row r="44" spans="1:6">
      <c r="A44" s="8" t="s">
        <v>13</v>
      </c>
      <c r="B44" s="9" t="s">
        <v>3</v>
      </c>
      <c r="C44" s="18">
        <v>0</v>
      </c>
      <c r="D44" s="18">
        <v>63672</v>
      </c>
      <c r="E44" s="18">
        <v>68672</v>
      </c>
      <c r="F44" s="28">
        <v>0</v>
      </c>
    </row>
    <row r="45" spans="1:6">
      <c r="A45" s="8" t="s">
        <v>27</v>
      </c>
      <c r="B45" s="9" t="s">
        <v>6</v>
      </c>
      <c r="C45" s="18">
        <v>7047100</v>
      </c>
      <c r="D45" s="18">
        <v>7547333</v>
      </c>
      <c r="E45" s="18">
        <v>7547333</v>
      </c>
      <c r="F45" s="28">
        <v>5900000</v>
      </c>
    </row>
    <row r="46" spans="1:6">
      <c r="A46" s="8" t="s">
        <v>14</v>
      </c>
      <c r="B46" s="9" t="s">
        <v>28</v>
      </c>
      <c r="C46" s="18">
        <v>2382500</v>
      </c>
      <c r="D46" s="18">
        <v>2509816</v>
      </c>
      <c r="E46" s="18">
        <v>2504816</v>
      </c>
      <c r="F46" s="28">
        <v>1994200</v>
      </c>
    </row>
    <row r="47" spans="1:6">
      <c r="A47" s="8" t="s">
        <v>29</v>
      </c>
      <c r="B47" s="9" t="s">
        <v>30</v>
      </c>
      <c r="C47" s="18">
        <v>40000</v>
      </c>
      <c r="D47" s="18">
        <v>29662</v>
      </c>
      <c r="E47" s="18">
        <v>29662</v>
      </c>
      <c r="F47" s="28">
        <v>0</v>
      </c>
    </row>
    <row r="48" spans="1:6">
      <c r="A48" s="6" t="s">
        <v>31</v>
      </c>
      <c r="B48" s="7" t="s">
        <v>32</v>
      </c>
      <c r="C48" s="11">
        <v>70400</v>
      </c>
      <c r="D48" s="11">
        <v>75472</v>
      </c>
      <c r="E48" s="11">
        <v>75472</v>
      </c>
      <c r="F48" s="28">
        <v>59000</v>
      </c>
    </row>
    <row r="49" spans="1:6">
      <c r="A49" s="6" t="s">
        <v>33</v>
      </c>
      <c r="B49" s="7" t="s">
        <v>15</v>
      </c>
      <c r="C49" s="11">
        <v>30000</v>
      </c>
      <c r="D49" s="11">
        <v>0</v>
      </c>
      <c r="E49" s="11">
        <v>0</v>
      </c>
      <c r="F49" s="28">
        <v>0</v>
      </c>
    </row>
    <row r="50" spans="1:6">
      <c r="A50" s="8" t="s">
        <v>34</v>
      </c>
      <c r="B50" s="9" t="s">
        <v>4</v>
      </c>
      <c r="C50" s="18">
        <v>0</v>
      </c>
      <c r="D50" s="18">
        <v>0</v>
      </c>
      <c r="E50" s="18">
        <v>0</v>
      </c>
      <c r="F50" s="28">
        <v>0</v>
      </c>
    </row>
    <row r="51" spans="1:6" ht="13.8" thickBot="1">
      <c r="A51" s="21" t="s">
        <v>12</v>
      </c>
      <c r="B51" s="19" t="s">
        <v>35</v>
      </c>
      <c r="C51" s="20">
        <v>0</v>
      </c>
      <c r="D51" s="20">
        <v>0</v>
      </c>
      <c r="E51" s="20">
        <v>0</v>
      </c>
      <c r="F51" s="29">
        <v>0</v>
      </c>
    </row>
    <row r="55" spans="1:6" s="3" customFormat="1" ht="25.5" customHeight="1">
      <c r="A55" s="38" t="s">
        <v>50</v>
      </c>
      <c r="B55" s="38"/>
      <c r="C55" s="38"/>
      <c r="D55" s="38"/>
      <c r="E55" s="38"/>
      <c r="F55" s="38"/>
    </row>
    <row r="56" spans="1:6">
      <c r="A56" s="23"/>
      <c r="B56" s="23"/>
    </row>
    <row r="57" spans="1:6" ht="13.8" thickBot="1"/>
    <row r="58" spans="1:6" ht="53.4" thickBot="1">
      <c r="A58" s="1" t="s">
        <v>1</v>
      </c>
      <c r="B58" s="2" t="s">
        <v>0</v>
      </c>
      <c r="C58" s="22" t="s">
        <v>41</v>
      </c>
      <c r="D58" s="22" t="s">
        <v>42</v>
      </c>
      <c r="E58" s="22" t="s">
        <v>47</v>
      </c>
      <c r="F58" s="31" t="s">
        <v>48</v>
      </c>
    </row>
    <row r="59" spans="1:6" ht="13.8" thickTop="1">
      <c r="A59" s="12"/>
      <c r="B59" s="13" t="s">
        <v>17</v>
      </c>
      <c r="C59" s="14">
        <f>SUM(C60:C64)</f>
        <v>590000</v>
      </c>
      <c r="D59" s="14">
        <f>SUM(D60:D64)</f>
        <v>590000</v>
      </c>
      <c r="E59" s="14">
        <f>SUM(E60:E64)</f>
        <v>590000</v>
      </c>
      <c r="F59" s="14">
        <f t="shared" ref="F59" si="4">SUM(F60:F64)</f>
        <v>600000</v>
      </c>
    </row>
    <row r="60" spans="1:6" hidden="1">
      <c r="A60" s="8" t="s">
        <v>8</v>
      </c>
      <c r="B60" s="9" t="s">
        <v>18</v>
      </c>
      <c r="C60" s="11">
        <v>0</v>
      </c>
      <c r="D60" s="11">
        <v>0</v>
      </c>
      <c r="E60" s="11">
        <v>0</v>
      </c>
      <c r="F60" s="11">
        <v>0</v>
      </c>
    </row>
    <row r="61" spans="1:6" hidden="1">
      <c r="A61" s="6" t="s">
        <v>10</v>
      </c>
      <c r="B61" s="7" t="s">
        <v>36</v>
      </c>
      <c r="C61" s="11">
        <v>0</v>
      </c>
      <c r="D61" s="11">
        <v>0</v>
      </c>
      <c r="E61" s="11">
        <v>0</v>
      </c>
      <c r="F61" s="11">
        <v>0</v>
      </c>
    </row>
    <row r="62" spans="1:6" hidden="1">
      <c r="A62" s="6" t="s">
        <v>11</v>
      </c>
      <c r="B62" s="7" t="s">
        <v>19</v>
      </c>
      <c r="C62" s="11">
        <v>0</v>
      </c>
      <c r="D62" s="11">
        <v>0</v>
      </c>
      <c r="E62" s="11">
        <v>0</v>
      </c>
      <c r="F62" s="11">
        <v>0</v>
      </c>
    </row>
    <row r="63" spans="1:6" hidden="1">
      <c r="A63" s="6" t="s">
        <v>7</v>
      </c>
      <c r="B63" s="7" t="s">
        <v>20</v>
      </c>
      <c r="C63" s="11">
        <v>0</v>
      </c>
      <c r="D63" s="11">
        <v>0</v>
      </c>
      <c r="E63" s="11">
        <v>0</v>
      </c>
      <c r="F63" s="11">
        <v>0</v>
      </c>
    </row>
    <row r="64" spans="1:6" ht="13.8" thickBot="1">
      <c r="A64" s="15" t="s">
        <v>21</v>
      </c>
      <c r="B64" s="10" t="s">
        <v>16</v>
      </c>
      <c r="C64" s="16">
        <v>590000</v>
      </c>
      <c r="D64" s="16">
        <v>590000</v>
      </c>
      <c r="E64" s="16">
        <v>590000</v>
      </c>
      <c r="F64" s="16">
        <v>600000</v>
      </c>
    </row>
    <row r="65" spans="1:6" ht="13.8" thickTop="1">
      <c r="A65" s="5"/>
      <c r="B65" s="13" t="s">
        <v>22</v>
      </c>
      <c r="C65" s="17">
        <f>SUM(C66:C66)</f>
        <v>590000</v>
      </c>
      <c r="D65" s="17">
        <f>SUM(D66:D66)</f>
        <v>590000</v>
      </c>
      <c r="E65" s="17">
        <f>SUM(E66:E66)</f>
        <v>590000</v>
      </c>
      <c r="F65" s="17">
        <f t="shared" ref="F65" si="5">SUM(F66:F66)</f>
        <v>600000</v>
      </c>
    </row>
    <row r="66" spans="1:6" ht="13.8" thickBot="1">
      <c r="A66" s="21" t="s">
        <v>23</v>
      </c>
      <c r="B66" s="19" t="s">
        <v>24</v>
      </c>
      <c r="C66" s="20">
        <v>590000</v>
      </c>
      <c r="D66" s="20">
        <v>590000</v>
      </c>
      <c r="E66" s="20">
        <v>590000</v>
      </c>
      <c r="F66" s="20">
        <v>600000</v>
      </c>
    </row>
    <row r="70" spans="1:6" s="3" customFormat="1" ht="25.5" customHeight="1">
      <c r="A70" s="38" t="s">
        <v>51</v>
      </c>
      <c r="B70" s="38"/>
      <c r="C70" s="38"/>
      <c r="D70" s="38"/>
      <c r="E70" s="38"/>
      <c r="F70" s="38"/>
    </row>
    <row r="71" spans="1:6">
      <c r="A71" s="23"/>
      <c r="B71" s="23"/>
    </row>
    <row r="72" spans="1:6" ht="13.8" thickBot="1"/>
    <row r="73" spans="1:6" ht="53.4" thickBot="1">
      <c r="A73" s="1" t="s">
        <v>1</v>
      </c>
      <c r="B73" s="2" t="s">
        <v>0</v>
      </c>
      <c r="C73" s="22" t="s">
        <v>41</v>
      </c>
      <c r="D73" s="22" t="s">
        <v>42</v>
      </c>
      <c r="E73" s="22" t="s">
        <v>47</v>
      </c>
      <c r="F73" s="31" t="s">
        <v>48</v>
      </c>
    </row>
    <row r="74" spans="1:6" ht="13.8" thickTop="1">
      <c r="A74" s="12"/>
      <c r="B74" s="13" t="s">
        <v>17</v>
      </c>
      <c r="C74" s="14">
        <f>SUM(C75:C79)</f>
        <v>0</v>
      </c>
      <c r="D74" s="14">
        <f>SUM(D75:D79)</f>
        <v>0</v>
      </c>
      <c r="E74" s="14">
        <f>SUM(E75:E79)</f>
        <v>152125</v>
      </c>
      <c r="F74" s="30">
        <f t="shared" ref="F74" si="6">SUM(F75:F79)</f>
        <v>328500</v>
      </c>
    </row>
    <row r="75" spans="1:6">
      <c r="A75" s="8" t="s">
        <v>8</v>
      </c>
      <c r="B75" s="9" t="s">
        <v>18</v>
      </c>
      <c r="C75" s="11">
        <v>0</v>
      </c>
      <c r="D75" s="11">
        <v>0</v>
      </c>
      <c r="E75" s="11">
        <v>0</v>
      </c>
      <c r="F75" s="26">
        <v>0</v>
      </c>
    </row>
    <row r="76" spans="1:6">
      <c r="A76" s="6" t="s">
        <v>10</v>
      </c>
      <c r="B76" s="7" t="s">
        <v>36</v>
      </c>
      <c r="C76" s="11">
        <v>0</v>
      </c>
      <c r="D76" s="11">
        <v>0</v>
      </c>
      <c r="E76" s="11">
        <v>0</v>
      </c>
      <c r="F76" s="28">
        <v>0</v>
      </c>
    </row>
    <row r="77" spans="1:6">
      <c r="A77" s="6" t="s">
        <v>11</v>
      </c>
      <c r="B77" s="7" t="s">
        <v>19</v>
      </c>
      <c r="C77" s="11">
        <v>0</v>
      </c>
      <c r="D77" s="11">
        <v>0</v>
      </c>
      <c r="E77" s="11">
        <v>152125</v>
      </c>
      <c r="F77" s="26">
        <v>328500</v>
      </c>
    </row>
    <row r="78" spans="1:6">
      <c r="A78" s="6" t="s">
        <v>7</v>
      </c>
      <c r="B78" s="7" t="s">
        <v>20</v>
      </c>
      <c r="C78" s="11">
        <v>0</v>
      </c>
      <c r="D78" s="11">
        <v>0</v>
      </c>
      <c r="E78" s="11">
        <v>0</v>
      </c>
      <c r="F78" s="26">
        <v>0</v>
      </c>
    </row>
    <row r="79" spans="1:6" ht="13.8" thickBot="1">
      <c r="A79" s="15" t="s">
        <v>21</v>
      </c>
      <c r="B79" s="10" t="s">
        <v>16</v>
      </c>
      <c r="C79" s="16">
        <v>0</v>
      </c>
      <c r="D79" s="16">
        <v>0</v>
      </c>
      <c r="E79" s="16">
        <v>0</v>
      </c>
      <c r="F79" s="35">
        <v>0</v>
      </c>
    </row>
    <row r="80" spans="1:6" ht="13.8" thickTop="1">
      <c r="A80" s="5"/>
      <c r="B80" s="13" t="s">
        <v>22</v>
      </c>
      <c r="C80" s="17">
        <f>SUM(C81:C91)</f>
        <v>0</v>
      </c>
      <c r="D80" s="17">
        <f>SUM(D81:D91)</f>
        <v>0</v>
      </c>
      <c r="E80" s="17">
        <f>SUM(E81:E91)</f>
        <v>152125</v>
      </c>
      <c r="F80" s="27">
        <f t="shared" ref="F80" si="7">SUM(F81:F91)</f>
        <v>328500</v>
      </c>
    </row>
    <row r="81" spans="1:6">
      <c r="A81" s="6" t="s">
        <v>23</v>
      </c>
      <c r="B81" s="7" t="s">
        <v>24</v>
      </c>
      <c r="C81" s="11">
        <v>0</v>
      </c>
      <c r="D81" s="11">
        <v>0</v>
      </c>
      <c r="E81" s="11">
        <v>102625</v>
      </c>
      <c r="F81" s="28">
        <v>64250</v>
      </c>
    </row>
    <row r="82" spans="1:6">
      <c r="A82" s="8" t="s">
        <v>25</v>
      </c>
      <c r="B82" s="9" t="s">
        <v>5</v>
      </c>
      <c r="C82" s="18">
        <v>0</v>
      </c>
      <c r="D82" s="18">
        <v>0</v>
      </c>
      <c r="E82" s="18">
        <v>0</v>
      </c>
      <c r="F82" s="28">
        <v>0</v>
      </c>
    </row>
    <row r="83" spans="1:6">
      <c r="A83" s="8" t="s">
        <v>26</v>
      </c>
      <c r="B83" s="9" t="s">
        <v>2</v>
      </c>
      <c r="C83" s="18">
        <v>0</v>
      </c>
      <c r="D83" s="18">
        <v>0</v>
      </c>
      <c r="E83" s="18">
        <v>0</v>
      </c>
      <c r="F83" s="28">
        <v>0</v>
      </c>
    </row>
    <row r="84" spans="1:6">
      <c r="A84" s="8" t="s">
        <v>13</v>
      </c>
      <c r="B84" s="9" t="s">
        <v>3</v>
      </c>
      <c r="C84" s="18">
        <v>0</v>
      </c>
      <c r="D84" s="18">
        <v>0</v>
      </c>
      <c r="E84" s="18">
        <v>49500</v>
      </c>
      <c r="F84" s="28">
        <v>164250</v>
      </c>
    </row>
    <row r="85" spans="1:6">
      <c r="A85" s="8" t="s">
        <v>27</v>
      </c>
      <c r="B85" s="9" t="s">
        <v>6</v>
      </c>
      <c r="C85" s="18">
        <v>0</v>
      </c>
      <c r="D85" s="18">
        <v>0</v>
      </c>
      <c r="E85" s="18">
        <v>0</v>
      </c>
      <c r="F85" s="28">
        <v>0</v>
      </c>
    </row>
    <row r="86" spans="1:6">
      <c r="A86" s="8" t="s">
        <v>14</v>
      </c>
      <c r="B86" s="9" t="s">
        <v>28</v>
      </c>
      <c r="C86" s="18">
        <v>0</v>
      </c>
      <c r="D86" s="18">
        <v>0</v>
      </c>
      <c r="E86" s="18">
        <v>0</v>
      </c>
      <c r="F86" s="28">
        <v>0</v>
      </c>
    </row>
    <row r="87" spans="1:6">
      <c r="A87" s="8" t="s">
        <v>29</v>
      </c>
      <c r="B87" s="9" t="s">
        <v>30</v>
      </c>
      <c r="C87" s="18">
        <v>0</v>
      </c>
      <c r="D87" s="18">
        <v>0</v>
      </c>
      <c r="E87" s="18">
        <v>0</v>
      </c>
      <c r="F87" s="28">
        <v>0</v>
      </c>
    </row>
    <row r="88" spans="1:6">
      <c r="A88" s="6" t="s">
        <v>31</v>
      </c>
      <c r="B88" s="7" t="s">
        <v>32</v>
      </c>
      <c r="C88" s="11">
        <v>0</v>
      </c>
      <c r="D88" s="11">
        <v>0</v>
      </c>
      <c r="E88" s="11">
        <v>0</v>
      </c>
      <c r="F88" s="28">
        <v>0</v>
      </c>
    </row>
    <row r="89" spans="1:6">
      <c r="A89" s="6" t="s">
        <v>33</v>
      </c>
      <c r="B89" s="7" t="s">
        <v>15</v>
      </c>
      <c r="C89" s="11">
        <v>0</v>
      </c>
      <c r="D89" s="11">
        <v>0</v>
      </c>
      <c r="E89" s="11">
        <v>0</v>
      </c>
      <c r="F89" s="28">
        <v>0</v>
      </c>
    </row>
    <row r="90" spans="1:6">
      <c r="A90" s="8" t="s">
        <v>34</v>
      </c>
      <c r="B90" s="9" t="s">
        <v>4</v>
      </c>
      <c r="C90" s="18">
        <v>0</v>
      </c>
      <c r="D90" s="18">
        <v>0</v>
      </c>
      <c r="E90" s="18">
        <v>0</v>
      </c>
      <c r="F90" s="28">
        <v>0</v>
      </c>
    </row>
    <row r="91" spans="1:6" ht="13.8" thickBot="1">
      <c r="A91" s="21" t="s">
        <v>12</v>
      </c>
      <c r="B91" s="19" t="s">
        <v>35</v>
      </c>
      <c r="C91" s="20">
        <v>0</v>
      </c>
      <c r="D91" s="20">
        <v>0</v>
      </c>
      <c r="E91" s="20">
        <v>0</v>
      </c>
      <c r="F91" s="29">
        <v>100000</v>
      </c>
    </row>
    <row r="94" spans="1:6" s="3" customFormat="1" ht="25.5" customHeight="1">
      <c r="A94" s="38" t="s">
        <v>56</v>
      </c>
      <c r="B94" s="38"/>
      <c r="C94" s="38"/>
      <c r="D94" s="38"/>
      <c r="E94" s="38"/>
      <c r="F94" s="38"/>
    </row>
    <row r="95" spans="1:6">
      <c r="A95" s="23"/>
      <c r="B95" s="23"/>
    </row>
    <row r="96" spans="1:6" ht="13.8" thickBot="1"/>
    <row r="97" spans="1:6" ht="53.4" thickBot="1">
      <c r="A97" s="1" t="s">
        <v>1</v>
      </c>
      <c r="B97" s="2" t="s">
        <v>0</v>
      </c>
      <c r="C97" s="22" t="s">
        <v>41</v>
      </c>
      <c r="D97" s="22" t="s">
        <v>42</v>
      </c>
      <c r="E97" s="22" t="s">
        <v>47</v>
      </c>
      <c r="F97" s="31" t="s">
        <v>48</v>
      </c>
    </row>
    <row r="98" spans="1:6" ht="13.8" thickTop="1">
      <c r="A98" s="12"/>
      <c r="B98" s="13" t="s">
        <v>17</v>
      </c>
      <c r="C98" s="14">
        <f>SUM(C99:C103)</f>
        <v>0</v>
      </c>
      <c r="D98" s="14">
        <f>SUM(D99:D103)</f>
        <v>0</v>
      </c>
      <c r="E98" s="14">
        <f>SUM(E99:E103)</f>
        <v>4480</v>
      </c>
      <c r="F98" s="14">
        <f t="shared" ref="F98" si="8">SUM(F99:F103)</f>
        <v>13440</v>
      </c>
    </row>
    <row r="99" spans="1:6" hidden="1">
      <c r="A99" s="8" t="s">
        <v>8</v>
      </c>
      <c r="B99" s="9" t="s">
        <v>18</v>
      </c>
      <c r="C99" s="11">
        <v>0</v>
      </c>
      <c r="D99" s="11">
        <v>0</v>
      </c>
      <c r="E99" s="11">
        <v>0</v>
      </c>
      <c r="F99" s="11">
        <v>0</v>
      </c>
    </row>
    <row r="100" spans="1:6" hidden="1">
      <c r="A100" s="6" t="s">
        <v>10</v>
      </c>
      <c r="B100" s="7" t="s">
        <v>36</v>
      </c>
      <c r="C100" s="11">
        <v>0</v>
      </c>
      <c r="D100" s="11">
        <v>0</v>
      </c>
      <c r="E100" s="11">
        <v>0</v>
      </c>
      <c r="F100" s="11">
        <v>0</v>
      </c>
    </row>
    <row r="101" spans="1:6" hidden="1">
      <c r="A101" s="6" t="s">
        <v>11</v>
      </c>
      <c r="B101" s="7" t="s">
        <v>19</v>
      </c>
      <c r="C101" s="11">
        <v>0</v>
      </c>
      <c r="D101" s="11">
        <v>0</v>
      </c>
      <c r="E101" s="11">
        <v>0</v>
      </c>
      <c r="F101" s="11">
        <v>0</v>
      </c>
    </row>
    <row r="102" spans="1:6" hidden="1">
      <c r="A102" s="6" t="s">
        <v>7</v>
      </c>
      <c r="B102" s="7" t="s">
        <v>20</v>
      </c>
      <c r="C102" s="11">
        <v>0</v>
      </c>
      <c r="D102" s="11">
        <v>0</v>
      </c>
      <c r="E102" s="11">
        <v>0</v>
      </c>
      <c r="F102" s="11">
        <v>0</v>
      </c>
    </row>
    <row r="103" spans="1:6" ht="13.8" thickBot="1">
      <c r="A103" s="15" t="s">
        <v>21</v>
      </c>
      <c r="B103" s="10" t="s">
        <v>16</v>
      </c>
      <c r="C103" s="16">
        <v>0</v>
      </c>
      <c r="D103" s="16">
        <v>0</v>
      </c>
      <c r="E103" s="16">
        <v>4480</v>
      </c>
      <c r="F103" s="16">
        <v>13440</v>
      </c>
    </row>
    <row r="104" spans="1:6" ht="13.8" thickTop="1">
      <c r="A104" s="5"/>
      <c r="B104" s="13" t="s">
        <v>22</v>
      </c>
      <c r="C104" s="17">
        <f>SUM(C105:C105)</f>
        <v>0</v>
      </c>
      <c r="D104" s="17">
        <f>SUM(D105:D105)</f>
        <v>0</v>
      </c>
      <c r="E104" s="17">
        <f>SUM(E105:E105)</f>
        <v>4480</v>
      </c>
      <c r="F104" s="17">
        <f t="shared" ref="F104" si="9">SUM(F105:F105)</f>
        <v>13440</v>
      </c>
    </row>
    <row r="105" spans="1:6" ht="13.8" thickBot="1">
      <c r="A105" s="21" t="s">
        <v>23</v>
      </c>
      <c r="B105" s="19" t="s">
        <v>24</v>
      </c>
      <c r="C105" s="20">
        <v>0</v>
      </c>
      <c r="D105" s="20">
        <v>0</v>
      </c>
      <c r="E105" s="20">
        <v>4480</v>
      </c>
      <c r="F105" s="20">
        <v>13440</v>
      </c>
    </row>
  </sheetData>
  <mergeCells count="5">
    <mergeCell ref="A30:F30"/>
    <mergeCell ref="A55:F55"/>
    <mergeCell ref="A70:F70"/>
    <mergeCell ref="A1:F1"/>
    <mergeCell ref="A94:F94"/>
  </mergeCells>
  <pageMargins left="0.7" right="0.7" top="0.56000000000000005" bottom="0.4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F90"/>
  <sheetViews>
    <sheetView workbookViewId="0">
      <selection activeCell="F77" sqref="F77"/>
    </sheetView>
  </sheetViews>
  <sheetFormatPr defaultRowHeight="13.2"/>
  <cols>
    <col min="2" max="2" width="27" bestFit="1" customWidth="1"/>
    <col min="3" max="6" width="11.6640625" bestFit="1" customWidth="1"/>
  </cols>
  <sheetData>
    <row r="2" spans="1:6" ht="19.2">
      <c r="A2" s="38" t="s">
        <v>53</v>
      </c>
      <c r="B2" s="38"/>
      <c r="C2" s="38"/>
      <c r="D2" s="38"/>
      <c r="E2" s="38"/>
      <c r="F2" s="38"/>
    </row>
    <row r="3" spans="1:6">
      <c r="A3" s="23"/>
      <c r="B3" s="23"/>
      <c r="C3" s="4"/>
      <c r="D3" s="4"/>
      <c r="E3" s="4"/>
      <c r="F3" s="4"/>
    </row>
    <row r="4" spans="1:6" ht="13.8" thickBot="1">
      <c r="A4" s="4"/>
      <c r="B4" s="4"/>
      <c r="C4" s="4"/>
      <c r="D4" s="4"/>
      <c r="E4" s="4"/>
      <c r="F4" s="4"/>
    </row>
    <row r="5" spans="1:6" ht="53.4" thickBot="1">
      <c r="A5" s="1" t="s">
        <v>1</v>
      </c>
      <c r="B5" s="2" t="s">
        <v>0</v>
      </c>
      <c r="C5" s="22" t="s">
        <v>41</v>
      </c>
      <c r="D5" s="22" t="s">
        <v>42</v>
      </c>
      <c r="E5" s="22" t="s">
        <v>47</v>
      </c>
      <c r="F5" s="31" t="s">
        <v>48</v>
      </c>
    </row>
    <row r="6" spans="1:6" ht="13.8" thickTop="1">
      <c r="A6" s="12"/>
      <c r="B6" s="13" t="s">
        <v>17</v>
      </c>
      <c r="C6" s="14">
        <f>SUM(C7:C11)</f>
        <v>880000</v>
      </c>
      <c r="D6" s="14">
        <f>SUM(D7:D11)</f>
        <v>1219381</v>
      </c>
      <c r="E6" s="14">
        <f>SUM(E7:E11)</f>
        <v>1279500</v>
      </c>
      <c r="F6" s="30">
        <f t="shared" ref="F6" si="0">SUM(F7:F11)</f>
        <v>1070000</v>
      </c>
    </row>
    <row r="7" spans="1:6">
      <c r="A7" s="8" t="s">
        <v>8</v>
      </c>
      <c r="B7" s="9" t="s">
        <v>18</v>
      </c>
      <c r="C7" s="11">
        <v>700000</v>
      </c>
      <c r="D7" s="11">
        <v>700000</v>
      </c>
      <c r="E7" s="11">
        <v>700000</v>
      </c>
      <c r="F7" s="28">
        <v>605000</v>
      </c>
    </row>
    <row r="8" spans="1:6">
      <c r="A8" s="6" t="s">
        <v>10</v>
      </c>
      <c r="B8" s="7" t="s">
        <v>36</v>
      </c>
      <c r="C8" s="11">
        <v>0</v>
      </c>
      <c r="D8" s="11">
        <v>0</v>
      </c>
      <c r="E8" s="11">
        <v>0</v>
      </c>
      <c r="F8" s="28">
        <v>0</v>
      </c>
    </row>
    <row r="9" spans="1:6">
      <c r="A9" s="6" t="s">
        <v>11</v>
      </c>
      <c r="B9" s="7" t="s">
        <v>19</v>
      </c>
      <c r="C9" s="11">
        <v>0</v>
      </c>
      <c r="D9" s="11">
        <v>0</v>
      </c>
      <c r="E9" s="11">
        <v>0</v>
      </c>
      <c r="F9" s="28">
        <v>0</v>
      </c>
    </row>
    <row r="10" spans="1:6">
      <c r="A10" s="6" t="s">
        <v>7</v>
      </c>
      <c r="B10" s="7" t="s">
        <v>20</v>
      </c>
      <c r="C10" s="11">
        <v>0</v>
      </c>
      <c r="D10" s="11">
        <v>210381</v>
      </c>
      <c r="E10" s="11">
        <v>215000</v>
      </c>
      <c r="F10" s="28">
        <v>100000</v>
      </c>
    </row>
    <row r="11" spans="1:6" ht="13.8" thickBot="1">
      <c r="A11" s="15" t="s">
        <v>21</v>
      </c>
      <c r="B11" s="10" t="s">
        <v>16</v>
      </c>
      <c r="C11" s="16">
        <v>180000</v>
      </c>
      <c r="D11" s="16">
        <v>309000</v>
      </c>
      <c r="E11" s="16">
        <v>364500</v>
      </c>
      <c r="F11" s="32">
        <v>365000</v>
      </c>
    </row>
    <row r="12" spans="1:6" ht="13.8" thickTop="1">
      <c r="A12" s="5"/>
      <c r="B12" s="13" t="s">
        <v>22</v>
      </c>
      <c r="C12" s="17">
        <f>SUM(C13:C27)</f>
        <v>880000</v>
      </c>
      <c r="D12" s="17">
        <f>SUM(D13:D27)</f>
        <v>1219381</v>
      </c>
      <c r="E12" s="17">
        <f>SUM(E13:E27)</f>
        <v>1279500</v>
      </c>
      <c r="F12" s="17">
        <f t="shared" ref="F12" si="1">SUM(F13:F27)</f>
        <v>1070000</v>
      </c>
    </row>
    <row r="13" spans="1:6">
      <c r="A13" s="6" t="s">
        <v>23</v>
      </c>
      <c r="B13" s="7" t="s">
        <v>24</v>
      </c>
      <c r="C13" s="18">
        <v>280902</v>
      </c>
      <c r="D13" s="18">
        <v>275369</v>
      </c>
      <c r="E13" s="11">
        <v>304194</v>
      </c>
      <c r="F13" s="33">
        <v>305758</v>
      </c>
    </row>
    <row r="14" spans="1:6">
      <c r="A14" s="6" t="s">
        <v>43</v>
      </c>
      <c r="B14" s="7" t="s">
        <v>40</v>
      </c>
      <c r="C14" s="18">
        <v>0</v>
      </c>
      <c r="D14" s="18">
        <v>0</v>
      </c>
      <c r="E14" s="11">
        <v>0</v>
      </c>
      <c r="F14" s="33">
        <v>0</v>
      </c>
    </row>
    <row r="15" spans="1:6">
      <c r="A15" s="8" t="s">
        <v>25</v>
      </c>
      <c r="B15" s="9" t="s">
        <v>5</v>
      </c>
      <c r="C15" s="18">
        <v>100000</v>
      </c>
      <c r="D15" s="18">
        <v>90206</v>
      </c>
      <c r="E15" s="11">
        <v>30000</v>
      </c>
      <c r="F15" s="33">
        <v>30000</v>
      </c>
    </row>
    <row r="16" spans="1:6">
      <c r="A16" s="8" t="s">
        <v>26</v>
      </c>
      <c r="B16" s="9" t="s">
        <v>2</v>
      </c>
      <c r="C16" s="18">
        <v>5000</v>
      </c>
      <c r="D16" s="18">
        <v>5000</v>
      </c>
      <c r="E16" s="11">
        <v>5000</v>
      </c>
      <c r="F16" s="33">
        <v>5000</v>
      </c>
    </row>
    <row r="17" spans="1:6">
      <c r="A17" s="8" t="s">
        <v>13</v>
      </c>
      <c r="B17" s="9" t="s">
        <v>3</v>
      </c>
      <c r="C17" s="18">
        <v>430000</v>
      </c>
      <c r="D17" s="18">
        <v>558500</v>
      </c>
      <c r="E17" s="11">
        <v>600000</v>
      </c>
      <c r="F17" s="33">
        <v>623350</v>
      </c>
    </row>
    <row r="18" spans="1:6">
      <c r="A18" s="8" t="s">
        <v>27</v>
      </c>
      <c r="B18" s="9" t="s">
        <v>6</v>
      </c>
      <c r="C18" s="18">
        <v>0</v>
      </c>
      <c r="D18" s="18">
        <v>156069</v>
      </c>
      <c r="E18" s="11">
        <v>156069</v>
      </c>
      <c r="F18" s="33">
        <v>0</v>
      </c>
    </row>
    <row r="19" spans="1:6">
      <c r="A19" s="8" t="s">
        <v>14</v>
      </c>
      <c r="B19" s="9" t="s">
        <v>28</v>
      </c>
      <c r="C19" s="18">
        <v>0</v>
      </c>
      <c r="D19" s="18">
        <v>52751</v>
      </c>
      <c r="E19" s="11">
        <v>52751</v>
      </c>
      <c r="F19" s="33">
        <v>0</v>
      </c>
    </row>
    <row r="20" spans="1:6">
      <c r="A20" s="8" t="s">
        <v>29</v>
      </c>
      <c r="B20" s="9" t="s">
        <v>30</v>
      </c>
      <c r="C20" s="18">
        <v>0</v>
      </c>
      <c r="D20" s="18">
        <v>0</v>
      </c>
      <c r="E20" s="11">
        <v>0</v>
      </c>
      <c r="F20" s="33">
        <v>0</v>
      </c>
    </row>
    <row r="21" spans="1:6">
      <c r="A21" s="6" t="s">
        <v>31</v>
      </c>
      <c r="B21" s="7" t="s">
        <v>32</v>
      </c>
      <c r="C21" s="18">
        <v>0</v>
      </c>
      <c r="D21" s="18">
        <v>1561</v>
      </c>
      <c r="E21" s="11">
        <v>1561</v>
      </c>
      <c r="F21" s="33">
        <v>0</v>
      </c>
    </row>
    <row r="22" spans="1:6">
      <c r="A22" s="6" t="s">
        <v>33</v>
      </c>
      <c r="B22" s="7" t="s">
        <v>15</v>
      </c>
      <c r="C22" s="18">
        <v>0</v>
      </c>
      <c r="D22" s="18">
        <v>0</v>
      </c>
      <c r="E22" s="11">
        <v>0</v>
      </c>
      <c r="F22" s="33">
        <v>0</v>
      </c>
    </row>
    <row r="23" spans="1:6">
      <c r="A23" s="6" t="s">
        <v>37</v>
      </c>
      <c r="B23" s="7" t="s">
        <v>9</v>
      </c>
      <c r="C23" s="18">
        <v>0</v>
      </c>
      <c r="D23" s="18">
        <v>500</v>
      </c>
      <c r="E23" s="11">
        <v>500</v>
      </c>
      <c r="F23" s="33">
        <v>0</v>
      </c>
    </row>
    <row r="24" spans="1:6">
      <c r="A24" s="8" t="s">
        <v>34</v>
      </c>
      <c r="B24" s="9" t="s">
        <v>4</v>
      </c>
      <c r="C24" s="18">
        <v>14098</v>
      </c>
      <c r="D24" s="18">
        <v>23892</v>
      </c>
      <c r="E24" s="11">
        <v>23892</v>
      </c>
      <c r="F24" s="33">
        <v>23892</v>
      </c>
    </row>
    <row r="25" spans="1:6">
      <c r="A25" s="8" t="s">
        <v>45</v>
      </c>
      <c r="B25" s="9" t="s">
        <v>44</v>
      </c>
      <c r="C25" s="18">
        <v>0</v>
      </c>
      <c r="D25" s="18">
        <v>5533</v>
      </c>
      <c r="E25" s="11">
        <v>5533</v>
      </c>
      <c r="F25" s="33">
        <v>0</v>
      </c>
    </row>
    <row r="26" spans="1:6">
      <c r="A26" s="24" t="s">
        <v>12</v>
      </c>
      <c r="B26" s="25" t="s">
        <v>35</v>
      </c>
      <c r="C26" s="18">
        <v>50000</v>
      </c>
      <c r="D26" s="18">
        <v>50000</v>
      </c>
      <c r="E26" s="11">
        <v>100000</v>
      </c>
      <c r="F26" s="33">
        <v>82000</v>
      </c>
    </row>
    <row r="27" spans="1:6" ht="13.8" thickBot="1">
      <c r="A27" s="21" t="s">
        <v>38</v>
      </c>
      <c r="B27" s="19" t="s">
        <v>39</v>
      </c>
      <c r="C27" s="20">
        <v>0</v>
      </c>
      <c r="D27" s="20">
        <v>0</v>
      </c>
      <c r="E27" s="20">
        <v>0</v>
      </c>
      <c r="F27" s="34">
        <v>0</v>
      </c>
    </row>
    <row r="30" spans="1:6" ht="19.2">
      <c r="A30" s="38" t="s">
        <v>52</v>
      </c>
      <c r="B30" s="38"/>
      <c r="C30" s="38"/>
      <c r="D30" s="38"/>
      <c r="E30" s="38"/>
      <c r="F30" s="38"/>
    </row>
    <row r="31" spans="1:6">
      <c r="A31" s="23"/>
      <c r="B31" s="23"/>
      <c r="C31" s="4"/>
      <c r="D31" s="4"/>
      <c r="E31" s="4"/>
      <c r="F31" s="4"/>
    </row>
    <row r="32" spans="1:6" ht="13.8" thickBot="1">
      <c r="A32" s="4"/>
      <c r="B32" s="4"/>
      <c r="C32" s="4"/>
      <c r="D32" s="4"/>
      <c r="E32" s="4"/>
      <c r="F32" s="4"/>
    </row>
    <row r="33" spans="1:6" ht="53.4" thickBot="1">
      <c r="A33" s="1" t="s">
        <v>1</v>
      </c>
      <c r="B33" s="2" t="s">
        <v>0</v>
      </c>
      <c r="C33" s="22" t="s">
        <v>41</v>
      </c>
      <c r="D33" s="22" t="s">
        <v>42</v>
      </c>
      <c r="E33" s="22" t="s">
        <v>47</v>
      </c>
      <c r="F33" s="31" t="s">
        <v>48</v>
      </c>
    </row>
    <row r="34" spans="1:6" ht="13.8" thickTop="1">
      <c r="A34" s="12"/>
      <c r="B34" s="13" t="s">
        <v>17</v>
      </c>
      <c r="C34" s="14">
        <f>SUM(C35:C39)</f>
        <v>600000</v>
      </c>
      <c r="D34" s="14">
        <f>SUM(D35:D39)</f>
        <v>600000</v>
      </c>
      <c r="E34" s="14">
        <f>SUM(E35:E39)</f>
        <v>600000</v>
      </c>
      <c r="F34" s="30">
        <f t="shared" ref="F34" si="2">SUM(F35:F39)</f>
        <v>600000</v>
      </c>
    </row>
    <row r="35" spans="1:6">
      <c r="A35" s="8" t="s">
        <v>8</v>
      </c>
      <c r="B35" s="9" t="s">
        <v>18</v>
      </c>
      <c r="C35" s="11">
        <v>600000</v>
      </c>
      <c r="D35" s="11">
        <v>600000</v>
      </c>
      <c r="E35" s="11">
        <v>600000</v>
      </c>
      <c r="F35" s="28">
        <v>600000</v>
      </c>
    </row>
    <row r="36" spans="1:6">
      <c r="A36" s="6" t="s">
        <v>10</v>
      </c>
      <c r="B36" s="7" t="s">
        <v>36</v>
      </c>
      <c r="C36" s="11">
        <v>0</v>
      </c>
      <c r="D36" s="11">
        <v>0</v>
      </c>
      <c r="E36" s="11">
        <v>0</v>
      </c>
      <c r="F36" s="28">
        <v>0</v>
      </c>
    </row>
    <row r="37" spans="1:6">
      <c r="A37" s="6" t="s">
        <v>11</v>
      </c>
      <c r="B37" s="7" t="s">
        <v>19</v>
      </c>
      <c r="C37" s="11">
        <v>0</v>
      </c>
      <c r="D37" s="11">
        <v>0</v>
      </c>
      <c r="E37" s="11">
        <v>0</v>
      </c>
      <c r="F37" s="28">
        <v>0</v>
      </c>
    </row>
    <row r="38" spans="1:6">
      <c r="A38" s="6" t="s">
        <v>7</v>
      </c>
      <c r="B38" s="7" t="s">
        <v>20</v>
      </c>
      <c r="C38" s="11">
        <v>0</v>
      </c>
      <c r="D38" s="11">
        <v>0</v>
      </c>
      <c r="E38" s="11">
        <v>0</v>
      </c>
      <c r="F38" s="28">
        <v>0</v>
      </c>
    </row>
    <row r="39" spans="1:6" ht="13.8" thickBot="1">
      <c r="A39" s="15" t="s">
        <v>21</v>
      </c>
      <c r="B39" s="10" t="s">
        <v>16</v>
      </c>
      <c r="C39" s="16">
        <v>0</v>
      </c>
      <c r="D39" s="16">
        <v>0</v>
      </c>
      <c r="E39" s="16">
        <v>0</v>
      </c>
      <c r="F39" s="32">
        <v>0</v>
      </c>
    </row>
    <row r="40" spans="1:6" ht="13.8" thickTop="1">
      <c r="A40" s="5"/>
      <c r="B40" s="13" t="s">
        <v>22</v>
      </c>
      <c r="C40" s="17">
        <f>SUM(C41:C55)</f>
        <v>600000</v>
      </c>
      <c r="D40" s="17">
        <f>SUM(D41:D55)</f>
        <v>600000</v>
      </c>
      <c r="E40" s="17">
        <f>SUM(E41:E55)</f>
        <v>600000</v>
      </c>
      <c r="F40" s="17">
        <f t="shared" ref="F40" si="3">SUM(F41:F55)</f>
        <v>600000</v>
      </c>
    </row>
    <row r="41" spans="1:6">
      <c r="A41" s="6" t="s">
        <v>23</v>
      </c>
      <c r="B41" s="7" t="s">
        <v>24</v>
      </c>
      <c r="C41" s="18">
        <v>0</v>
      </c>
      <c r="D41" s="18">
        <v>0</v>
      </c>
      <c r="E41" s="11">
        <v>0</v>
      </c>
      <c r="F41" s="33">
        <v>0</v>
      </c>
    </row>
    <row r="42" spans="1:6" ht="13.8" thickBot="1">
      <c r="A42" s="21" t="s">
        <v>43</v>
      </c>
      <c r="B42" s="19" t="s">
        <v>40</v>
      </c>
      <c r="C42" s="20">
        <v>600000</v>
      </c>
      <c r="D42" s="20">
        <v>600000</v>
      </c>
      <c r="E42" s="20">
        <v>600000</v>
      </c>
      <c r="F42" s="34">
        <v>600000</v>
      </c>
    </row>
    <row r="43" spans="1:6" hidden="1">
      <c r="A43" s="6" t="s">
        <v>25</v>
      </c>
      <c r="B43" s="7" t="s">
        <v>5</v>
      </c>
      <c r="C43" s="11">
        <v>0</v>
      </c>
      <c r="D43" s="11">
        <v>0</v>
      </c>
      <c r="E43" s="11">
        <v>0</v>
      </c>
      <c r="F43" s="36">
        <v>0</v>
      </c>
    </row>
    <row r="44" spans="1:6" hidden="1">
      <c r="A44" s="8" t="s">
        <v>26</v>
      </c>
      <c r="B44" s="9" t="s">
        <v>2</v>
      </c>
      <c r="C44" s="18">
        <v>0</v>
      </c>
      <c r="D44" s="18">
        <v>0</v>
      </c>
      <c r="E44" s="11">
        <v>0</v>
      </c>
      <c r="F44" s="33">
        <v>0</v>
      </c>
    </row>
    <row r="45" spans="1:6" hidden="1">
      <c r="A45" s="8" t="s">
        <v>13</v>
      </c>
      <c r="B45" s="9" t="s">
        <v>3</v>
      </c>
      <c r="C45" s="18">
        <v>0</v>
      </c>
      <c r="D45" s="18">
        <v>0</v>
      </c>
      <c r="E45" s="11">
        <v>0</v>
      </c>
      <c r="F45" s="33">
        <v>0</v>
      </c>
    </row>
    <row r="46" spans="1:6" hidden="1">
      <c r="A46" s="8" t="s">
        <v>27</v>
      </c>
      <c r="B46" s="9" t="s">
        <v>6</v>
      </c>
      <c r="C46" s="18">
        <v>0</v>
      </c>
      <c r="D46" s="18">
        <v>0</v>
      </c>
      <c r="E46" s="11">
        <v>0</v>
      </c>
      <c r="F46" s="33">
        <v>0</v>
      </c>
    </row>
    <row r="47" spans="1:6" hidden="1">
      <c r="A47" s="8" t="s">
        <v>14</v>
      </c>
      <c r="B47" s="9" t="s">
        <v>28</v>
      </c>
      <c r="C47" s="18">
        <v>0</v>
      </c>
      <c r="D47" s="18">
        <v>0</v>
      </c>
      <c r="E47" s="11">
        <v>0</v>
      </c>
      <c r="F47" s="33">
        <v>0</v>
      </c>
    </row>
    <row r="48" spans="1:6" hidden="1">
      <c r="A48" s="8" t="s">
        <v>29</v>
      </c>
      <c r="B48" s="9" t="s">
        <v>30</v>
      </c>
      <c r="C48" s="18">
        <v>0</v>
      </c>
      <c r="D48" s="18">
        <v>0</v>
      </c>
      <c r="E48" s="11">
        <v>0</v>
      </c>
      <c r="F48" s="33">
        <v>0</v>
      </c>
    </row>
    <row r="49" spans="1:6" hidden="1">
      <c r="A49" s="6" t="s">
        <v>31</v>
      </c>
      <c r="B49" s="7" t="s">
        <v>32</v>
      </c>
      <c r="C49" s="18">
        <v>0</v>
      </c>
      <c r="D49" s="18">
        <v>0</v>
      </c>
      <c r="E49" s="11">
        <v>0</v>
      </c>
      <c r="F49" s="33">
        <v>0</v>
      </c>
    </row>
    <row r="50" spans="1:6" hidden="1">
      <c r="A50" s="6" t="s">
        <v>33</v>
      </c>
      <c r="B50" s="7" t="s">
        <v>15</v>
      </c>
      <c r="C50" s="18">
        <v>0</v>
      </c>
      <c r="D50" s="18">
        <v>0</v>
      </c>
      <c r="E50" s="11">
        <v>0</v>
      </c>
      <c r="F50" s="33">
        <v>0</v>
      </c>
    </row>
    <row r="51" spans="1:6" hidden="1">
      <c r="A51" s="6" t="s">
        <v>37</v>
      </c>
      <c r="B51" s="7" t="s">
        <v>9</v>
      </c>
      <c r="C51" s="18">
        <v>0</v>
      </c>
      <c r="D51" s="18">
        <v>0</v>
      </c>
      <c r="E51" s="11">
        <v>0</v>
      </c>
      <c r="F51" s="33">
        <v>0</v>
      </c>
    </row>
    <row r="52" spans="1:6" hidden="1">
      <c r="A52" s="8" t="s">
        <v>34</v>
      </c>
      <c r="B52" s="9" t="s">
        <v>4</v>
      </c>
      <c r="C52" s="18">
        <v>0</v>
      </c>
      <c r="D52" s="18">
        <v>0</v>
      </c>
      <c r="E52" s="11">
        <v>0</v>
      </c>
      <c r="F52" s="33">
        <v>0</v>
      </c>
    </row>
    <row r="53" spans="1:6" hidden="1">
      <c r="A53" s="8" t="s">
        <v>45</v>
      </c>
      <c r="B53" s="9" t="s">
        <v>44</v>
      </c>
      <c r="C53" s="18">
        <v>0</v>
      </c>
      <c r="D53" s="18">
        <v>0</v>
      </c>
      <c r="E53" s="11">
        <v>0</v>
      </c>
      <c r="F53" s="33">
        <v>0</v>
      </c>
    </row>
    <row r="54" spans="1:6" hidden="1">
      <c r="A54" s="24" t="s">
        <v>12</v>
      </c>
      <c r="B54" s="25" t="s">
        <v>35</v>
      </c>
      <c r="C54" s="18">
        <v>0</v>
      </c>
      <c r="D54" s="18">
        <v>0</v>
      </c>
      <c r="E54" s="11">
        <v>0</v>
      </c>
      <c r="F54" s="33">
        <v>0</v>
      </c>
    </row>
    <row r="55" spans="1:6" ht="13.8" hidden="1" thickBot="1">
      <c r="A55" s="21" t="s">
        <v>38</v>
      </c>
      <c r="B55" s="19" t="s">
        <v>39</v>
      </c>
      <c r="C55" s="20">
        <v>0</v>
      </c>
      <c r="D55" s="20">
        <v>0</v>
      </c>
      <c r="E55" s="20">
        <v>0</v>
      </c>
      <c r="F55" s="34">
        <v>0</v>
      </c>
    </row>
    <row r="65" spans="1:6" ht="19.2">
      <c r="A65" s="38" t="s">
        <v>54</v>
      </c>
      <c r="B65" s="38"/>
      <c r="C65" s="38"/>
      <c r="D65" s="38"/>
      <c r="E65" s="38"/>
      <c r="F65" s="38"/>
    </row>
    <row r="66" spans="1:6">
      <c r="A66" s="23"/>
      <c r="B66" s="23"/>
      <c r="C66" s="4"/>
      <c r="D66" s="4"/>
      <c r="E66" s="4"/>
      <c r="F66" s="4"/>
    </row>
    <row r="67" spans="1:6" ht="13.8" thickBot="1">
      <c r="A67" s="4"/>
      <c r="B67" s="4"/>
      <c r="C67" s="4"/>
      <c r="D67" s="4"/>
      <c r="E67" s="4"/>
      <c r="F67" s="4"/>
    </row>
    <row r="68" spans="1:6" ht="53.4" thickBot="1">
      <c r="A68" s="1" t="s">
        <v>1</v>
      </c>
      <c r="B68" s="2" t="s">
        <v>0</v>
      </c>
      <c r="C68" s="22" t="s">
        <v>41</v>
      </c>
      <c r="D68" s="22" t="s">
        <v>42</v>
      </c>
      <c r="E68" s="22" t="s">
        <v>47</v>
      </c>
      <c r="F68" s="31" t="s">
        <v>48</v>
      </c>
    </row>
    <row r="69" spans="1:6" ht="13.8" thickTop="1">
      <c r="A69" s="12"/>
      <c r="B69" s="13" t="s">
        <v>17</v>
      </c>
      <c r="C69" s="14">
        <f>SUM(C70:C74)</f>
        <v>0</v>
      </c>
      <c r="D69" s="14">
        <f>SUM(D70:D74)</f>
        <v>0</v>
      </c>
      <c r="E69" s="14">
        <f>SUM(E70:E74)</f>
        <v>0</v>
      </c>
      <c r="F69" s="30">
        <f t="shared" ref="F69" si="4">SUM(F70:F74)</f>
        <v>2335000</v>
      </c>
    </row>
    <row r="70" spans="1:6">
      <c r="A70" s="8" t="s">
        <v>8</v>
      </c>
      <c r="B70" s="9" t="s">
        <v>18</v>
      </c>
      <c r="C70" s="11">
        <v>0</v>
      </c>
      <c r="D70" s="11">
        <v>0</v>
      </c>
      <c r="E70" s="11">
        <v>0</v>
      </c>
      <c r="F70" s="28">
        <v>2335000</v>
      </c>
    </row>
    <row r="71" spans="1:6">
      <c r="A71" s="6" t="s">
        <v>10</v>
      </c>
      <c r="B71" s="7" t="s">
        <v>36</v>
      </c>
      <c r="C71" s="11">
        <v>0</v>
      </c>
      <c r="D71" s="11">
        <v>0</v>
      </c>
      <c r="E71" s="11">
        <v>0</v>
      </c>
      <c r="F71" s="28">
        <v>0</v>
      </c>
    </row>
    <row r="72" spans="1:6">
      <c r="A72" s="6" t="s">
        <v>11</v>
      </c>
      <c r="B72" s="7" t="s">
        <v>19</v>
      </c>
      <c r="C72" s="11">
        <v>0</v>
      </c>
      <c r="D72" s="11">
        <v>0</v>
      </c>
      <c r="E72" s="11">
        <v>0</v>
      </c>
      <c r="F72" s="28">
        <v>0</v>
      </c>
    </row>
    <row r="73" spans="1:6">
      <c r="A73" s="6" t="s">
        <v>7</v>
      </c>
      <c r="B73" s="7" t="s">
        <v>20</v>
      </c>
      <c r="C73" s="11">
        <v>0</v>
      </c>
      <c r="D73" s="11">
        <v>0</v>
      </c>
      <c r="E73" s="11">
        <v>0</v>
      </c>
      <c r="F73" s="28">
        <v>0</v>
      </c>
    </row>
    <row r="74" spans="1:6" ht="13.8" thickBot="1">
      <c r="A74" s="15" t="s">
        <v>21</v>
      </c>
      <c r="B74" s="10" t="s">
        <v>16</v>
      </c>
      <c r="C74" s="16">
        <v>0</v>
      </c>
      <c r="D74" s="16">
        <v>0</v>
      </c>
      <c r="E74" s="16">
        <v>0</v>
      </c>
      <c r="F74" s="32">
        <v>0</v>
      </c>
    </row>
    <row r="75" spans="1:6" ht="13.8" thickTop="1">
      <c r="A75" s="5"/>
      <c r="B75" s="13" t="s">
        <v>22</v>
      </c>
      <c r="C75" s="17">
        <f>SUM(C76:C90)</f>
        <v>0</v>
      </c>
      <c r="D75" s="17">
        <f>SUM(D76:D90)</f>
        <v>0</v>
      </c>
      <c r="E75" s="17">
        <f>SUM(E76:E90)</f>
        <v>0</v>
      </c>
      <c r="F75" s="17">
        <f t="shared" ref="F75" si="5">SUM(F76:F90)</f>
        <v>2335000</v>
      </c>
    </row>
    <row r="76" spans="1:6">
      <c r="A76" s="6" t="s">
        <v>23</v>
      </c>
      <c r="B76" s="7" t="s">
        <v>24</v>
      </c>
      <c r="C76" s="18">
        <v>0</v>
      </c>
      <c r="D76" s="18">
        <v>0</v>
      </c>
      <c r="E76" s="11">
        <v>0</v>
      </c>
      <c r="F76" s="33">
        <v>23560</v>
      </c>
    </row>
    <row r="77" spans="1:6">
      <c r="A77" s="6" t="s">
        <v>43</v>
      </c>
      <c r="B77" s="7" t="s">
        <v>40</v>
      </c>
      <c r="C77" s="18">
        <v>0</v>
      </c>
      <c r="D77" s="18">
        <v>0</v>
      </c>
      <c r="E77" s="11">
        <v>0</v>
      </c>
      <c r="F77" s="33">
        <v>0</v>
      </c>
    </row>
    <row r="78" spans="1:6">
      <c r="A78" s="8" t="s">
        <v>25</v>
      </c>
      <c r="B78" s="9" t="s">
        <v>5</v>
      </c>
      <c r="C78" s="18">
        <v>0</v>
      </c>
      <c r="D78" s="18">
        <v>0</v>
      </c>
      <c r="E78" s="11">
        <v>0</v>
      </c>
      <c r="F78" s="33">
        <v>0</v>
      </c>
    </row>
    <row r="79" spans="1:6">
      <c r="A79" s="8" t="s">
        <v>26</v>
      </c>
      <c r="B79" s="9" t="s">
        <v>2</v>
      </c>
      <c r="C79" s="18">
        <v>0</v>
      </c>
      <c r="D79" s="18">
        <v>0</v>
      </c>
      <c r="E79" s="11">
        <v>0</v>
      </c>
      <c r="F79" s="33">
        <v>0</v>
      </c>
    </row>
    <row r="80" spans="1:6">
      <c r="A80" s="8" t="s">
        <v>13</v>
      </c>
      <c r="B80" s="9" t="s">
        <v>3</v>
      </c>
      <c r="C80" s="18">
        <v>0</v>
      </c>
      <c r="D80" s="18">
        <v>0</v>
      </c>
      <c r="E80" s="11">
        <v>0</v>
      </c>
      <c r="F80" s="33">
        <v>125000</v>
      </c>
    </row>
    <row r="81" spans="1:6">
      <c r="A81" s="8" t="s">
        <v>27</v>
      </c>
      <c r="B81" s="9" t="s">
        <v>6</v>
      </c>
      <c r="C81" s="18">
        <v>0</v>
      </c>
      <c r="D81" s="18">
        <v>0</v>
      </c>
      <c r="E81" s="11">
        <v>0</v>
      </c>
      <c r="F81" s="33">
        <v>1600000</v>
      </c>
    </row>
    <row r="82" spans="1:6">
      <c r="A82" s="8" t="s">
        <v>14</v>
      </c>
      <c r="B82" s="9" t="s">
        <v>28</v>
      </c>
      <c r="C82" s="18">
        <v>0</v>
      </c>
      <c r="D82" s="18">
        <v>0</v>
      </c>
      <c r="E82" s="11">
        <v>0</v>
      </c>
      <c r="F82" s="33">
        <v>540800</v>
      </c>
    </row>
    <row r="83" spans="1:6">
      <c r="A83" s="8" t="s">
        <v>29</v>
      </c>
      <c r="B83" s="9" t="s">
        <v>30</v>
      </c>
      <c r="C83" s="18">
        <v>0</v>
      </c>
      <c r="D83" s="18">
        <v>0</v>
      </c>
      <c r="E83" s="11">
        <v>0</v>
      </c>
      <c r="F83" s="33">
        <v>29640</v>
      </c>
    </row>
    <row r="84" spans="1:6">
      <c r="A84" s="6" t="s">
        <v>31</v>
      </c>
      <c r="B84" s="7" t="s">
        <v>32</v>
      </c>
      <c r="C84" s="18">
        <v>0</v>
      </c>
      <c r="D84" s="18">
        <v>0</v>
      </c>
      <c r="E84" s="11">
        <v>0</v>
      </c>
      <c r="F84" s="33">
        <v>16000</v>
      </c>
    </row>
    <row r="85" spans="1:6">
      <c r="A85" s="6" t="s">
        <v>33</v>
      </c>
      <c r="B85" s="7" t="s">
        <v>15</v>
      </c>
      <c r="C85" s="18">
        <v>0</v>
      </c>
      <c r="D85" s="18">
        <v>0</v>
      </c>
      <c r="E85" s="11">
        <v>0</v>
      </c>
      <c r="F85" s="33">
        <v>0</v>
      </c>
    </row>
    <row r="86" spans="1:6">
      <c r="A86" s="6" t="s">
        <v>37</v>
      </c>
      <c r="B86" s="7" t="s">
        <v>9</v>
      </c>
      <c r="C86" s="18">
        <v>0</v>
      </c>
      <c r="D86" s="18">
        <v>0</v>
      </c>
      <c r="E86" s="11">
        <v>0</v>
      </c>
      <c r="F86" s="33">
        <v>0</v>
      </c>
    </row>
    <row r="87" spans="1:6">
      <c r="A87" s="8" t="s">
        <v>34</v>
      </c>
      <c r="B87" s="9" t="s">
        <v>4</v>
      </c>
      <c r="C87" s="18">
        <v>0</v>
      </c>
      <c r="D87" s="18">
        <v>0</v>
      </c>
      <c r="E87" s="11">
        <v>0</v>
      </c>
      <c r="F87" s="33">
        <v>0</v>
      </c>
    </row>
    <row r="88" spans="1:6">
      <c r="A88" s="8" t="s">
        <v>45</v>
      </c>
      <c r="B88" s="9" t="s">
        <v>44</v>
      </c>
      <c r="C88" s="18">
        <v>0</v>
      </c>
      <c r="D88" s="18">
        <v>0</v>
      </c>
      <c r="E88" s="11">
        <v>0</v>
      </c>
      <c r="F88" s="33">
        <v>0</v>
      </c>
    </row>
    <row r="89" spans="1:6">
      <c r="A89" s="24" t="s">
        <v>12</v>
      </c>
      <c r="B89" s="25" t="s">
        <v>35</v>
      </c>
      <c r="C89" s="18">
        <v>0</v>
      </c>
      <c r="D89" s="18">
        <v>0</v>
      </c>
      <c r="E89" s="11">
        <v>0</v>
      </c>
      <c r="F89" s="33">
        <v>0</v>
      </c>
    </row>
    <row r="90" spans="1:6" ht="13.8" thickBot="1">
      <c r="A90" s="21" t="s">
        <v>38</v>
      </c>
      <c r="B90" s="19" t="s">
        <v>39</v>
      </c>
      <c r="C90" s="20">
        <v>0</v>
      </c>
      <c r="D90" s="20">
        <v>0</v>
      </c>
      <c r="E90" s="20">
        <v>0</v>
      </c>
      <c r="F90" s="34">
        <v>0</v>
      </c>
    </row>
  </sheetData>
  <mergeCells count="3">
    <mergeCell ref="A2:F2"/>
    <mergeCell ref="A30:F30"/>
    <mergeCell ref="A65:F65"/>
  </mergeCells>
  <pageMargins left="0.7" right="0.7" top="0.8" bottom="0.68" header="0.27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čerpání rozpočtu celkového</vt:lpstr>
      <vt:lpstr>čerpání dílčích rozpočtů</vt:lpstr>
      <vt:lpstr>dílčí obecní rozpočty </vt:lpstr>
    </vt:vector>
  </TitlesOfParts>
  <Company>Lenka Egertová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 Egertová</dc:creator>
  <cp:lastModifiedBy>Lenka Egertová</cp:lastModifiedBy>
  <cp:lastPrinted>2025-10-24T12:40:31Z</cp:lastPrinted>
  <dcterms:created xsi:type="dcterms:W3CDTF">2005-09-24T06:26:10Z</dcterms:created>
  <dcterms:modified xsi:type="dcterms:W3CDTF">2025-10-29T09:26:15Z</dcterms:modified>
</cp:coreProperties>
</file>